
<file path=[Content_Types].xml><?xml version="1.0" encoding="utf-8"?>
<Types xmlns="http://schemas.openxmlformats.org/package/2006/content-types">
  <Default ContentType="application/vnd.openxmlformats-officedocument.vmlDrawing" Extension="vml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style+xml" PartName="/xl/charts/style1.xml"/>
  <Override ContentType="application/vnd.ms-office.chartstyle+xml" PartName="/xl/charts/style2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themeOverride+xml" PartName="/xl/theme/themeOverride1.xml"/>
  <Override ContentType="application/vnd.openxmlformats-officedocument.themeOverride+xml" PartName="/xl/theme/themeOverride2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785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崔阜川</author>
  </authors>
  <commentList>
    <comment ref="N15" authorId="0">
      <text>
        <r>
          <rPr>
            <b/>
            <sz val="9"/>
            <rFont val="宋体"/>
            <charset val="134"/>
          </rPr>
          <t>崔阜川:</t>
        </r>
        <r>
          <rPr>
            <sz val="9"/>
            <rFont val="宋体"/>
            <charset val="134"/>
          </rPr>
          <t xml:space="preserve">
月度平均在职人数</t>
        </r>
      </text>
    </comment>
  </commentList>
</comments>
</file>

<file path=xl/sharedStrings.xml><?xml version="1.0" encoding="utf-8"?>
<sst xmlns="http://schemas.openxmlformats.org/spreadsheetml/2006/main" count="29" uniqueCount="29">
  <si>
    <t>离职率统计与离职原因分析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</si>
  <si>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</si>
  <si>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</si>
  <si>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</si>
  <si>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</si>
  <si>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</si>
  <si>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</si>
  <si>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</si>
  <si>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</si>
  <si>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</si>
  <si>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</si>
  <si>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</si>
  <si>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</si>
  <si>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累计</t>
  </si>
  <si>
    <t>岗位环境</t>
  </si>
  <si>
    <t>居住环境</t>
  </si>
  <si>
    <t>伙食原因</t>
  </si>
  <si>
    <t>工作性质</t>
  </si>
  <si>
    <t>薪资原因</t>
  </si>
  <si>
    <t>福利原因</t>
  </si>
  <si>
    <t>职业发展</t>
  </si>
  <si>
    <t>个人原因</t>
  </si>
  <si>
    <t>外部环境</t>
  </si>
  <si>
    <t>其他原因</t>
  </si>
  <si>
    <t>离职总人数</t>
  </si>
  <si>
    <t>在职总人数</t>
  </si>
  <si>
    <t>离职率</t>
  </si>
  <si>
    <t>备注：</t>
  </si>
  <si>
    <t>月度离职率=当月离职人数/（月离职人数+当月在职总人数）；年度离职率=年度离职中人数/（年平均离职总人数+年平均在职总人数）</t>
  </si>
</sst>
</file>

<file path=xl/styles.xml><?xml version="1.0" encoding="utf-8"?>
<styleSheet xmlns="http://schemas.openxmlformats.org/spreadsheetml/2006/main">
  <numFmts count="6">
    <numFmt numFmtId="176" formatCode="0.0%"/>
    <numFmt numFmtId="177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color theme="1"/>
      <name val="微软雅黑"/>
      <charset val="134"/>
    </font>
    <font>
      <sz val="12"/>
      <color theme="1"/>
      <name val="微软雅黑"/>
      <charset val="134"/>
    </font>
    <font>
      <sz val="11"/>
      <color theme="1"/>
      <name val="微软雅黑"/>
      <charset val="134"/>
    </font>
    <font>
      <sz val="12"/>
      <name val="微软雅黑"/>
      <charset val="134"/>
    </font>
    <font>
      <sz val="11"/>
      <name val="微软雅黑"/>
      <charset val="134"/>
    </font>
    <font>
      <sz val="11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25" fillId="20" borderId="11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177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vertical="center"/>
    </xf>
    <xf numFmtId="9" fontId="7" fillId="0" borderId="1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shrinkToFit="1"/>
    </xf>
    <xf numFmtId="177" fontId="7" fillId="0" borderId="1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4" Type="http://schemas.microsoft.com/office/2011/relationships/chartColorStyle" Target="colors1.xml"/><Relationship Id="rId3" Type="http://schemas.microsoft.com/office/2011/relationships/chartStyle" Target="style1.xml"/><Relationship Id="rId2" Type="http://schemas.openxmlformats.org/officeDocument/2006/relationships/image" Target="../media/image1.jpeg"/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4" Type="http://schemas.microsoft.com/office/2011/relationships/chartColorStyle" Target="colors2.xml"/><Relationship Id="rId3" Type="http://schemas.microsoft.com/office/2011/relationships/chartStyle" Target="style2.xml"/><Relationship Id="rId2" Type="http://schemas.openxmlformats.org/officeDocument/2006/relationships/image" Target="../media/image1.jpeg"/><Relationship Id="rId1" Type="http://schemas.openxmlformats.org/officeDocument/2006/relationships/themeOverride" Target="../theme/themeOverrid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0" vertOverflow="ellipsis" vert="horz" wrap="square" anchor="ctr" anchorCtr="1" forceAA="0"/>
          <a:lstStyle/>
          <a:p>
            <a:pPr defTabSz="914400">
              <a:defRPr lang="zh-CN" sz="1400" b="1" i="0" u="none" strike="noStrike" kern="1200" spc="0" baseline="0">
                <a:solidFill>
                  <a:schemeClr val="tx1">
                    <a:lumMod val="75000"/>
                    <a:lumOff val="25000"/>
                  </a:schemeClr>
                </a:solidFill>
                <a:latin typeface="微软雅黑" panose="020B0503020204020204" charset="-122"/>
                <a:ea typeface="微软雅黑" panose="020B0503020204020204" charset="-122"/>
                <a:cs typeface="+mn-cs"/>
              </a:defRPr>
            </a:pPr>
            <a:r>
              <a:t>离职原因分析</a:t>
            </a:r>
          </a:p>
        </c:rich>
      </c:tx>
      <c:layout>
        <c:manualLayout>
          <c:xMode val="edge"/>
          <c:yMode val="edge"/>
          <c:x val="0.379761629446719"/>
          <c:y val="0.028417297792393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9565995597832"/>
          <c:y val="0.187515495799407"/>
          <c:w val="0.397214340985298"/>
          <c:h val="0.702875399361022"/>
        </c:manualLayout>
      </c:layout>
      <c:pieChart>
        <c:varyColors val="1"/>
        <c:ser>
          <c:idx val="0"/>
          <c:order val="0"/>
          <c:spPr>
            <a:ln w="6350" cap="rnd" cmpd="sng">
              <a:solidFill>
                <a:schemeClr val="bg1"/>
              </a:solidFill>
              <a:prstDash val="solid"/>
              <a:round/>
            </a:ln>
            <a:effectLst/>
          </c:spPr>
          <c:explosion val="5"/>
          <c:dPt>
            <c:idx val="0"/>
            <c:bubble3D val="0"/>
            <c:spPr>
              <a:solidFill>
                <a:srgbClr val="61B84D"/>
              </a:solidFill>
              <a:ln w="6350" cap="rnd" cmpd="sng">
                <a:solidFill>
                  <a:schemeClr val="bg1"/>
                </a:solidFill>
                <a:prstDash val="solid"/>
                <a:round/>
              </a:ln>
              <a:effectLst/>
            </c:spPr>
          </c:dPt>
          <c:dPt>
            <c:idx val="1"/>
            <c:bubble3D val="0"/>
            <c:explosion val="6"/>
            <c:spPr>
              <a:solidFill>
                <a:srgbClr val="41B54B"/>
              </a:solidFill>
              <a:ln w="6350" cap="rnd" cmpd="sng">
                <a:solidFill>
                  <a:schemeClr val="bg1"/>
                </a:solidFill>
                <a:prstDash val="solid"/>
                <a:round/>
              </a:ln>
              <a:effectLst/>
            </c:spPr>
          </c:dPt>
          <c:dPt>
            <c:idx val="2"/>
            <c:bubble3D val="0"/>
            <c:spPr>
              <a:solidFill>
                <a:srgbClr val="34B260"/>
              </a:solidFill>
              <a:ln w="6350" cap="rnd" cmpd="sng">
                <a:solidFill>
                  <a:schemeClr val="bg1"/>
                </a:solidFill>
                <a:prstDash val="solid"/>
                <a:round/>
              </a:ln>
              <a:effectLst/>
            </c:spPr>
          </c:dPt>
          <c:dPt>
            <c:idx val="3"/>
            <c:bubble3D val="0"/>
            <c:spPr>
              <a:solidFill>
                <a:srgbClr val="27B07B"/>
              </a:solidFill>
              <a:ln w="6350" cap="rnd" cmpd="sng">
                <a:solidFill>
                  <a:schemeClr val="bg1"/>
                </a:solidFill>
                <a:prstDash val="solid"/>
                <a:round/>
              </a:ln>
              <a:effectLst/>
            </c:spPr>
          </c:dPt>
          <c:dPt>
            <c:idx val="4"/>
            <c:bubble3D val="0"/>
            <c:spPr>
              <a:solidFill>
                <a:srgbClr val="21AD8A"/>
              </a:solidFill>
              <a:ln w="6350" cap="rnd" cmpd="sng">
                <a:solidFill>
                  <a:schemeClr val="bg1"/>
                </a:solidFill>
                <a:prstDash val="solid"/>
                <a:round/>
              </a:ln>
              <a:effectLst/>
            </c:spPr>
          </c:dPt>
          <c:dPt>
            <c:idx val="5"/>
            <c:bubble3D val="0"/>
            <c:spPr>
              <a:solidFill>
                <a:srgbClr val="15A8AB"/>
              </a:solidFill>
              <a:ln w="6350" cap="rnd" cmpd="sng">
                <a:solidFill>
                  <a:schemeClr val="bg1"/>
                </a:solidFill>
                <a:prstDash val="solid"/>
                <a:round/>
              </a:ln>
              <a:effectLst/>
            </c:spPr>
          </c:dPt>
          <c:dPt>
            <c:idx val="6"/>
            <c:bubble3D val="0"/>
            <c:spPr>
              <a:solidFill>
                <a:srgbClr val="86BA5B"/>
              </a:solidFill>
              <a:ln w="6350" cap="rnd" cmpd="sng">
                <a:solidFill>
                  <a:schemeClr val="bg1"/>
                </a:solidFill>
                <a:prstDash val="solid"/>
                <a:round/>
              </a:ln>
              <a:effectLst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6350" cap="rnd" cmpd="sng">
                <a:solidFill>
                  <a:schemeClr val="bg1"/>
                </a:solidFill>
                <a:prstDash val="solid"/>
                <a:round/>
              </a:ln>
              <a:effectLst/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6350" cap="rnd" cmpd="sng">
                <a:solidFill>
                  <a:schemeClr val="bg1"/>
                </a:solidFill>
                <a:prstDash val="solid"/>
                <a:round/>
              </a:ln>
              <a:effectLst/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6350" cap="rnd" cmpd="sng">
                <a:solidFill>
                  <a:schemeClr val="bg1"/>
                </a:solidFill>
                <a:prstDash val="solid"/>
                <a:round/>
              </a:ln>
              <a:effectLst/>
            </c:spPr>
          </c:dPt>
          <c:dLbls>
            <c:numFmt formatCode="General" sourceLinked="1"/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 forceAA="0"/>
              <a:lstStyle/>
              <a:p>
                <a:pPr>
                  <a:defRPr lang="zh-CN" sz="1200" b="0" i="0" u="none" strike="noStrike" kern="1200" baseline="0">
                    <a:solidFill>
                      <a:schemeClr val="bg1"/>
                    </a:solidFill>
                    <a:latin typeface="Impact" panose="020B0806030902050204" charset="0"/>
                    <a:ea typeface="Impact" panose="020B0806030902050204" charset="0"/>
                    <a:cs typeface="Impact" panose="020B0806030902050204" charset="0"/>
                    <a:sym typeface="Impact" panose="020B0806030902050204" charset="0"/>
                  </a:defRPr>
                </a:pPr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Sheet1!$A$3:$A$12</c:f>
              <c:strCache>
                <c:ptCount val="10"/>
                <c:pt idx="0">
                  <c:v>岗位环境</c:v>
                </c:pt>
                <c:pt idx="1">
                  <c:v>居住环境</c:v>
                </c:pt>
                <c:pt idx="2">
                  <c:v>伙食原因</c:v>
                </c:pt>
                <c:pt idx="3">
                  <c:v>工作性质</c:v>
                </c:pt>
                <c:pt idx="4">
                  <c:v>薪资原因</c:v>
                </c:pt>
                <c:pt idx="5">
                  <c:v>福利原因</c:v>
                </c:pt>
                <c:pt idx="6">
                  <c:v>职业发展</c:v>
                </c:pt>
                <c:pt idx="7">
                  <c:v>个人原因</c:v>
                </c:pt>
                <c:pt idx="8">
                  <c:v>外部环境</c:v>
                </c:pt>
                <c:pt idx="9">
                  <c:v>其他原因</c:v>
                </c:pt>
              </c:strCache>
            </c:strRef>
          </c:cat>
          <c:val>
            <c:numRef>
              <c:f>Sheet1!$N$3:$N$12</c:f>
              <c:numCache>
                <c:formatCode>0%</c:formatCode>
                <c:ptCount val="10"/>
                <c:pt idx="0">
                  <c:v>0.0769230769230769</c:v>
                </c:pt>
                <c:pt idx="1">
                  <c:v>0.0769230769230769</c:v>
                </c:pt>
                <c:pt idx="2">
                  <c:v>0.0769230769230769</c:v>
                </c:pt>
                <c:pt idx="3">
                  <c:v>0.0769230769230769</c:v>
                </c:pt>
                <c:pt idx="4">
                  <c:v>0.0769230769230769</c:v>
                </c:pt>
                <c:pt idx="5">
                  <c:v>0.0769230769230769</c:v>
                </c:pt>
                <c:pt idx="6">
                  <c:v>0.0769230769230769</c:v>
                </c:pt>
                <c:pt idx="7">
                  <c:v>0.0769230769230769</c:v>
                </c:pt>
                <c:pt idx="8">
                  <c:v>0.0769230769230769</c:v>
                </c:pt>
                <c:pt idx="9">
                  <c:v>0.307692307692308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0" vertOverflow="ellipsis" vert="horz" wrap="square" anchor="ctr" anchorCtr="1" forceAA="0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微软雅黑" panose="020B0503020204020204" charset="-122"/>
                <a:ea typeface="微软雅黑" panose="020B0503020204020204" charset="-122"/>
                <a:cs typeface="微软雅黑" panose="020B0503020204020204" charset="-122"/>
                <a:sym typeface="微软雅黑" panose="020B0503020204020204" charset="-122"/>
              </a:defRPr>
            </a:pPr>
          </a:p>
        </c:txPr>
      </c:legendEntry>
      <c:legendEntry>
        <c:idx val="1"/>
        <c:txPr>
          <a:bodyPr rot="0" spcFirstLastPara="0" vertOverflow="ellipsis" vert="horz" wrap="square" anchor="ctr" anchorCtr="1" forceAA="0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微软雅黑" panose="020B0503020204020204" charset="-122"/>
                <a:ea typeface="微软雅黑" panose="020B0503020204020204" charset="-122"/>
                <a:cs typeface="微软雅黑" panose="020B0503020204020204" charset="-122"/>
                <a:sym typeface="微软雅黑" panose="020B0503020204020204" charset="-122"/>
              </a:defRPr>
            </a:pPr>
          </a:p>
        </c:txPr>
      </c:legendEntry>
      <c:legendEntry>
        <c:idx val="2"/>
        <c:txPr>
          <a:bodyPr rot="0" spcFirstLastPara="0" vertOverflow="ellipsis" vert="horz" wrap="square" anchor="ctr" anchorCtr="1" forceAA="0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微软雅黑" panose="020B0503020204020204" charset="-122"/>
                <a:ea typeface="微软雅黑" panose="020B0503020204020204" charset="-122"/>
                <a:cs typeface="微软雅黑" panose="020B0503020204020204" charset="-122"/>
                <a:sym typeface="微软雅黑" panose="020B0503020204020204" charset="-122"/>
              </a:defRPr>
            </a:pPr>
          </a:p>
        </c:txPr>
      </c:legendEntry>
      <c:legendEntry>
        <c:idx val="3"/>
        <c:txPr>
          <a:bodyPr rot="0" spcFirstLastPara="0" vertOverflow="ellipsis" vert="horz" wrap="square" anchor="ctr" anchorCtr="1" forceAA="0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微软雅黑" panose="020B0503020204020204" charset="-122"/>
                <a:ea typeface="微软雅黑" panose="020B0503020204020204" charset="-122"/>
                <a:cs typeface="微软雅黑" panose="020B0503020204020204" charset="-122"/>
                <a:sym typeface="微软雅黑" panose="020B0503020204020204" charset="-122"/>
              </a:defRPr>
            </a:pPr>
          </a:p>
        </c:txPr>
      </c:legendEntry>
      <c:legendEntry>
        <c:idx val="4"/>
        <c:txPr>
          <a:bodyPr rot="0" spcFirstLastPara="0" vertOverflow="ellipsis" vert="horz" wrap="square" anchor="ctr" anchorCtr="1" forceAA="0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微软雅黑" panose="020B0503020204020204" charset="-122"/>
                <a:ea typeface="微软雅黑" panose="020B0503020204020204" charset="-122"/>
                <a:cs typeface="微软雅黑" panose="020B0503020204020204" charset="-122"/>
                <a:sym typeface="微软雅黑" panose="020B0503020204020204" charset="-122"/>
              </a:defRPr>
            </a:pPr>
          </a:p>
        </c:txPr>
      </c:legendEntry>
      <c:legendEntry>
        <c:idx val="5"/>
        <c:txPr>
          <a:bodyPr rot="0" spcFirstLastPara="0" vertOverflow="ellipsis" vert="horz" wrap="square" anchor="ctr" anchorCtr="1" forceAA="0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微软雅黑" panose="020B0503020204020204" charset="-122"/>
                <a:ea typeface="微软雅黑" panose="020B0503020204020204" charset="-122"/>
                <a:cs typeface="微软雅黑" panose="020B0503020204020204" charset="-122"/>
                <a:sym typeface="微软雅黑" panose="020B0503020204020204" charset="-122"/>
              </a:defRPr>
            </a:pPr>
          </a:p>
        </c:txPr>
      </c:legendEntry>
      <c:legendEntry>
        <c:idx val="6"/>
        <c:txPr>
          <a:bodyPr rot="0" spcFirstLastPara="0" vertOverflow="ellipsis" vert="horz" wrap="square" anchor="ctr" anchorCtr="1" forceAA="0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微软雅黑" panose="020B0503020204020204" charset="-122"/>
                <a:ea typeface="微软雅黑" panose="020B0503020204020204" charset="-122"/>
                <a:cs typeface="微软雅黑" panose="020B0503020204020204" charset="-122"/>
                <a:sym typeface="微软雅黑" panose="020B0503020204020204" charset="-122"/>
              </a:defRPr>
            </a:pPr>
          </a:p>
        </c:txPr>
      </c:legendEntry>
      <c:layout>
        <c:manualLayout>
          <c:xMode val="edge"/>
          <c:yMode val="edge"/>
          <c:x val="0.0517783786202923"/>
          <c:y val="0.135351153039832"/>
        </c:manualLayout>
      </c:layout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 forceAA="0"/>
        <a:lstStyle/>
        <a:p>
          <a:pPr>
            <a:defRPr lang="zh-CN" sz="9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微软雅黑" panose="020B0503020204020204" charset="-122"/>
              <a:ea typeface="微软雅黑" panose="020B0503020204020204" charset="-122"/>
              <a:cs typeface="微软雅黑" panose="020B0503020204020204" charset="-122"/>
              <a:sym typeface="微软雅黑" panose="020B0503020204020204" charset="-122"/>
            </a:defRPr>
          </a:pPr>
        </a:p>
      </c:txPr>
    </c:legend>
    <c:plotVisOnly val="1"/>
    <c:dispBlanksAs val="gap"/>
    <c:showDLblsOverMax val="0"/>
  </c:chart>
  <c:spPr>
    <a:blipFill dpi="0" rotWithShape="1">
      <a:blip xmlns:r="http://schemas.openxmlformats.org/officeDocument/2006/relationships" r:embed="rId2">
        <a:alphaModFix amt="55000"/>
      </a:blip>
      <a:srcRect/>
      <a:stretch>
        <a:fillRect/>
      </a:stretch>
    </a:blipFill>
    <a:ln w="9525" cap="flat" cmpd="sng" algn="ctr">
      <a:solidFill>
        <a:schemeClr val="tx1">
          <a:lumMod val="15000"/>
          <a:lumOff val="85000"/>
          <a:alpha val="88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0" vertOverflow="ellipsis" vert="horz" wrap="square" anchor="ctr" anchorCtr="1" forceAA="0"/>
          <a:lstStyle/>
          <a:p>
            <a:pPr defTabSz="914400">
              <a:defRPr lang="zh-CN" sz="1400" b="1" i="0" u="none" strike="noStrike" kern="1200" spc="0" baseline="0">
                <a:solidFill>
                  <a:schemeClr val="tx1">
                    <a:lumMod val="75000"/>
                    <a:lumOff val="25000"/>
                  </a:schemeClr>
                </a:solidFill>
                <a:latin typeface="微软雅黑" panose="020B0503020204020204" charset="-122"/>
                <a:ea typeface="微软雅黑" panose="020B0503020204020204" charset="-122"/>
                <a:cs typeface="+mn-cs"/>
              </a:defRPr>
            </a:pPr>
            <a:r>
              <a:t>离职率统计分析</a:t>
            </a:r>
          </a:p>
        </c:rich>
      </c:tx>
      <c:layout>
        <c:manualLayout>
          <c:xMode val="edge"/>
          <c:yMode val="edge"/>
          <c:x val="0.357545721930186"/>
          <c:y val="0.0520316311087601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0571357223123986"/>
          <c:y val="0.304152340650622"/>
          <c:w val="0.87399175927082"/>
          <c:h val="0.5048399894207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"离职人数"</c:f>
              <c:strCache>
                <c:ptCount val="1"/>
                <c:pt idx="0">
                  <c:v>离职人数</c:v>
                </c:pt>
              </c:strCache>
            </c:strRef>
          </c:tx>
          <c:spPr>
            <a:solidFill>
              <a:schemeClr val="accent1"/>
            </a:solidFill>
            <a:ln w="12700" cap="rnd">
              <a:solidFill>
                <a:srgbClr val="86B95B"/>
              </a:solidFill>
              <a:prstDash val="sysDash"/>
              <a:round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2700" cap="rnd">
                <a:solidFill>
                  <a:srgbClr val="86B95B"/>
                </a:solidFill>
                <a:prstDash val="sysDash"/>
                <a:round/>
              </a:ln>
              <a:effectLst/>
            </c:spPr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 w="12700" cap="rnd">
                <a:solidFill>
                  <a:srgbClr val="86B95B"/>
                </a:solidFill>
                <a:prstDash val="sysDash"/>
                <a:round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12700" cap="rnd">
                <a:solidFill>
                  <a:srgbClr val="86B95B"/>
                </a:solidFill>
                <a:prstDash val="sysDash"/>
                <a:round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 w="12700" cap="rnd">
                <a:solidFill>
                  <a:srgbClr val="86B95B"/>
                </a:solidFill>
                <a:prstDash val="sysDash"/>
                <a:round/>
              </a:ln>
              <a:effectLst/>
            </c:spPr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 w="12700" cap="rnd">
                <a:solidFill>
                  <a:srgbClr val="86B95B"/>
                </a:solidFill>
                <a:prstDash val="sysDash"/>
                <a:round/>
              </a:ln>
              <a:effectLst/>
            </c:spPr>
          </c:dPt>
          <c:dPt>
            <c:idx val="5"/>
            <c:invertIfNegative val="0"/>
            <c:bubble3D val="0"/>
            <c:spPr>
              <a:solidFill>
                <a:schemeClr val="accent1"/>
              </a:solidFill>
              <a:ln w="12700" cap="rnd">
                <a:solidFill>
                  <a:srgbClr val="86B95B"/>
                </a:solidFill>
                <a:prstDash val="sysDash"/>
                <a:round/>
              </a:ln>
              <a:effectLst/>
            </c:spPr>
          </c:dPt>
          <c:dPt>
            <c:idx val="6"/>
            <c:invertIfNegative val="0"/>
            <c:bubble3D val="0"/>
            <c:spPr>
              <a:solidFill>
                <a:schemeClr val="accent1"/>
              </a:solidFill>
              <a:ln w="12700" cap="rnd">
                <a:solidFill>
                  <a:srgbClr val="86B95B"/>
                </a:solidFill>
                <a:prstDash val="sysDash"/>
                <a:round/>
              </a:ln>
              <a:effectLst/>
            </c:spPr>
          </c:dPt>
          <c:dPt>
            <c:idx val="7"/>
            <c:invertIfNegative val="0"/>
            <c:bubble3D val="0"/>
            <c:spPr>
              <a:solidFill>
                <a:schemeClr val="accent1"/>
              </a:solidFill>
              <a:ln w="12700" cap="rnd">
                <a:solidFill>
                  <a:srgbClr val="86B95B"/>
                </a:solidFill>
                <a:prstDash val="sysDash"/>
                <a:round/>
              </a:ln>
              <a:effectLst/>
            </c:spPr>
          </c:dPt>
          <c:dPt>
            <c:idx val="8"/>
            <c:invertIfNegative val="0"/>
            <c:bubble3D val="0"/>
            <c:spPr>
              <a:solidFill>
                <a:schemeClr val="accent1"/>
              </a:solidFill>
              <a:ln w="12700" cap="rnd">
                <a:solidFill>
                  <a:srgbClr val="86B95B"/>
                </a:solidFill>
                <a:prstDash val="sysDash"/>
                <a:round/>
              </a:ln>
              <a:effectLst/>
            </c:spPr>
          </c:dPt>
          <c:dPt>
            <c:idx val="9"/>
            <c:invertIfNegative val="0"/>
            <c:bubble3D val="0"/>
            <c:spPr>
              <a:solidFill>
                <a:schemeClr val="accent1"/>
              </a:solidFill>
              <a:ln w="12700" cap="rnd">
                <a:solidFill>
                  <a:srgbClr val="86B95B"/>
                </a:solidFill>
                <a:prstDash val="sysDash"/>
                <a:round/>
              </a:ln>
              <a:effectLst/>
            </c:spPr>
          </c:dPt>
          <c:dPt>
            <c:idx val="10"/>
            <c:invertIfNegative val="0"/>
            <c:bubble3D val="0"/>
            <c:spPr>
              <a:solidFill>
                <a:schemeClr val="accent1"/>
              </a:solidFill>
              <a:ln w="12700" cap="rnd">
                <a:solidFill>
                  <a:srgbClr val="86B95B"/>
                </a:solidFill>
                <a:prstDash val="sysDash"/>
                <a:round/>
              </a:ln>
              <a:effectLst/>
            </c:spPr>
          </c:dPt>
          <c:dPt>
            <c:idx val="11"/>
            <c:invertIfNegative val="0"/>
            <c:bubble3D val="0"/>
            <c:spPr>
              <a:solidFill>
                <a:schemeClr val="accent1"/>
              </a:solidFill>
              <a:ln w="12700" cap="rnd">
                <a:solidFill>
                  <a:srgbClr val="86B95B"/>
                </a:solidFill>
                <a:prstDash val="sysDash"/>
                <a:round/>
                <a:tailEnd type="none" w="lg" len="lg"/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Sheet1!$B$2:$M$2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Sheet1!$B$14:$M$14</c:f>
              <c:numCache>
                <c:formatCode>General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0"/>
        <c:axId val="925328101"/>
        <c:axId val="201673993"/>
      </c:barChart>
      <c:lineChart>
        <c:grouping val="standard"/>
        <c:varyColors val="0"/>
        <c:ser>
          <c:idx val="1"/>
          <c:order val="1"/>
          <c:tx>
            <c:strRef>
              <c:f>"离职率"</c:f>
              <c:strCache>
                <c:ptCount val="1"/>
                <c:pt idx="0">
                  <c:v>离职率</c:v>
                </c:pt>
              </c:strCache>
            </c:strRef>
          </c:tx>
          <c:spPr>
            <a:ln w="12700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9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Sheet1!$B$2:$M$2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Sheet1!$B$16:$M$16</c:f>
              <c:numCache>
                <c:formatCode>0.0%</c:formatCode>
                <c:ptCount val="12"/>
                <c:pt idx="0">
                  <c:v>0.02</c:v>
                </c:pt>
                <c:pt idx="1">
                  <c:v>0.0204081632653061</c:v>
                </c:pt>
                <c:pt idx="2">
                  <c:v>0.0208333333333333</c:v>
                </c:pt>
                <c:pt idx="3">
                  <c:v>0.0212765957446809</c:v>
                </c:pt>
                <c:pt idx="4">
                  <c:v>0.0217391304347826</c:v>
                </c:pt>
                <c:pt idx="5">
                  <c:v>0.0222222222222222</c:v>
                </c:pt>
                <c:pt idx="6">
                  <c:v>0.0227272727272727</c:v>
                </c:pt>
                <c:pt idx="7">
                  <c:v>0.0232558139534884</c:v>
                </c:pt>
                <c:pt idx="8">
                  <c:v>0.0238095238095238</c:v>
                </c:pt>
                <c:pt idx="9">
                  <c:v>0.024390243902439</c:v>
                </c:pt>
                <c:pt idx="10">
                  <c:v>0.025</c:v>
                </c:pt>
                <c:pt idx="11">
                  <c:v>0.05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0"/>
        <c:smooth val="0"/>
        <c:axId val="803346948"/>
        <c:axId val="302120673"/>
      </c:lineChart>
      <c:catAx>
        <c:axId val="925328101"/>
        <c:scaling>
          <c:orientation val="minMax"/>
        </c:scaling>
        <c:delete val="0"/>
        <c:axPos val="b"/>
        <c:numFmt formatCode="General" sourceLinked="1"/>
        <c:majorTickMark val="out"/>
        <c:minorTickMark val="in"/>
        <c:tickLblPos val="nextTo"/>
        <c:spPr>
          <a:noFill/>
          <a:ln w="9525" cap="flat" cmpd="sng" algn="ctr">
            <a:solidFill>
              <a:srgbClr val="6E9356"/>
            </a:solidFill>
            <a:round/>
          </a:ln>
          <a:effectLst/>
        </c:spPr>
        <c:txPr>
          <a:bodyPr rot="-60000000" spcFirstLastPara="0" vertOverflow="ellipsis" vert="horz" wrap="square" anchor="ctr" anchorCtr="1" forceAA="0"/>
          <a:lstStyle/>
          <a:p>
            <a:pPr>
              <a:defRPr lang="zh-CN"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微软雅黑" panose="020B0503020204020204" charset="-122"/>
                <a:ea typeface="微软雅黑" panose="020B0503020204020204" charset="-122"/>
                <a:cs typeface="+mn-cs"/>
              </a:defRPr>
            </a:pPr>
          </a:p>
        </c:txPr>
        <c:crossAx val="201673993"/>
        <c:crosses val="autoZero"/>
        <c:auto val="1"/>
        <c:lblAlgn val="ctr"/>
        <c:lblOffset val="100"/>
        <c:noMultiLvlLbl val="0"/>
      </c:catAx>
      <c:valAx>
        <c:axId val="201673993"/>
        <c:scaling>
          <c:orientation val="minMax"/>
        </c:scaling>
        <c:delete val="0"/>
        <c:axPos val="l"/>
        <c:numFmt formatCode="General" sourceLinked="1"/>
        <c:majorTickMark val="out"/>
        <c:minorTickMark val="out"/>
        <c:tickLblPos val="nextTo"/>
        <c:spPr>
          <a:noFill/>
          <a:ln>
            <a:solidFill>
              <a:srgbClr val="6E9356"/>
            </a:solidFill>
          </a:ln>
          <a:effectLst/>
        </c:spPr>
        <c:txPr>
          <a:bodyPr rot="-60000000" spcFirstLastPara="0" vertOverflow="ellipsis" vert="horz" wrap="square" anchor="ctr" anchorCtr="1" forceAA="0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925328101"/>
        <c:crosses val="autoZero"/>
        <c:crossBetween val="between"/>
      </c:valAx>
      <c:catAx>
        <c:axId val="803346948"/>
        <c:scaling>
          <c:orientation val="minMax"/>
        </c:scaling>
        <c:delete val="1"/>
        <c:axPos val="b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302120673"/>
        <c:crosses val="autoZero"/>
        <c:auto val="1"/>
        <c:lblAlgn val="ctr"/>
        <c:lblOffset val="100"/>
        <c:noMultiLvlLbl val="0"/>
      </c:catAx>
      <c:valAx>
        <c:axId val="302120673"/>
        <c:scaling>
          <c:orientation val="minMax"/>
        </c:scaling>
        <c:delete val="0"/>
        <c:axPos val="r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03346948"/>
        <c:crosses val="max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0" vertOverflow="ellipsis" vert="horz" wrap="square" anchor="ctr" anchorCtr="1" forceAA="0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微软雅黑" panose="020B0503020204020204" charset="-122"/>
                <a:ea typeface="微软雅黑" panose="020B0503020204020204" charset="-122"/>
                <a:cs typeface="微软雅黑" panose="020B0503020204020204" charset="-122"/>
                <a:sym typeface="微软雅黑" panose="020B0503020204020204" charset="-122"/>
              </a:defRPr>
            </a:pPr>
          </a:p>
        </c:txPr>
      </c:legendEntry>
      <c:legendEntry>
        <c:idx val="1"/>
        <c:txPr>
          <a:bodyPr rot="0" spcFirstLastPara="0" vertOverflow="ellipsis" vert="horz" wrap="square" anchor="ctr" anchorCtr="1" forceAA="0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微软雅黑" panose="020B0503020204020204" charset="-122"/>
                <a:ea typeface="微软雅黑" panose="020B0503020204020204" charset="-122"/>
                <a:cs typeface="微软雅黑" panose="020B0503020204020204" charset="-122"/>
                <a:sym typeface="微软雅黑" panose="020B0503020204020204" charset="-122"/>
              </a:defRPr>
            </a:pPr>
          </a:p>
        </c:txPr>
      </c:legendEntry>
      <c:layout>
        <c:manualLayout>
          <c:xMode val="edge"/>
          <c:yMode val="edge"/>
          <c:x val="0.350855874377891"/>
          <c:y val="0.17621708746279"/>
        </c:manualLayout>
      </c:layout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 forceAA="0"/>
        <a:lstStyle/>
        <a:p>
          <a:pPr>
            <a:defRPr lang="zh-CN" sz="9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微软雅黑" panose="020B0503020204020204" charset="-122"/>
              <a:ea typeface="微软雅黑" panose="020B0503020204020204" charset="-122"/>
              <a:cs typeface="微软雅黑" panose="020B0503020204020204" charset="-122"/>
              <a:sym typeface="微软雅黑" panose="020B0503020204020204" charset="-122"/>
            </a:defRPr>
          </a:pPr>
        </a:p>
      </c:txPr>
    </c:legend>
    <c:plotVisOnly val="1"/>
    <c:dispBlanksAs val="gap"/>
    <c:showDLblsOverMax val="0"/>
  </c:chart>
  <c:spPr>
    <a:blipFill dpi="0" rotWithShape="1">
      <a:blip xmlns:r="http://schemas.openxmlformats.org/officeDocument/2006/relationships" r:embed="rId2">
        <a:alphaModFix amt="55000"/>
      </a:blip>
      <a:srcRect/>
      <a:stretch>
        <a:fillRect/>
      </a:stretch>
    </a:blipFill>
    <a:ln w="9525" cap="flat" cmpd="sng" algn="ctr">
      <a:solidFill>
        <a:schemeClr val="tx1">
          <a:lumMod val="15000"/>
          <a:lumOff val="85000"/>
          <a:alpha val="88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1270</xdr:colOff>
      <xdr:row>17</xdr:row>
      <xdr:rowOff>39370</xdr:rowOff>
    </xdr:from>
    <xdr:to>
      <xdr:col>6</xdr:col>
      <xdr:colOff>325120</xdr:colOff>
      <xdr:row>30</xdr:row>
      <xdr:rowOff>109855</xdr:rowOff>
    </xdr:to>
    <xdr:graphicFrame>
      <xdr:nvGraphicFramePr>
        <xdr:cNvPr id="2" name="图表 1"/>
        <xdr:cNvGraphicFramePr/>
      </xdr:nvGraphicFramePr>
      <xdr:xfrm>
        <a:off x="1270" y="4484370"/>
        <a:ext cx="4572000" cy="24231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467360</xdr:colOff>
      <xdr:row>17</xdr:row>
      <xdr:rowOff>31750</xdr:rowOff>
    </xdr:from>
    <xdr:to>
      <xdr:col>13</xdr:col>
      <xdr:colOff>952500</xdr:colOff>
      <xdr:row>30</xdr:row>
      <xdr:rowOff>118110</xdr:rowOff>
    </xdr:to>
    <xdr:graphicFrame>
      <xdr:nvGraphicFramePr>
        <xdr:cNvPr id="5" name="图表 4"/>
        <xdr:cNvGraphicFramePr/>
      </xdr:nvGraphicFramePr>
      <xdr:xfrm>
        <a:off x="4715510" y="4476750"/>
        <a:ext cx="5085715" cy="243903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showGridLines="0" tabSelected="1" topLeftCell="G1" workbookViewId="0">
      <selection activeCell="J34" sqref="J34"/>
    </sheetView>
  </sheetViews>
  <sheetFormatPr defaultColWidth="9" defaultRowHeight="14.25"/>
  <cols>
    <col min="1" max="1" width="12.625" style="1" customWidth="1"/>
    <col min="2" max="13" width="8.625" style="1" customWidth="1"/>
    <col min="14" max="14" width="12.625" style="1" customWidth="1"/>
  </cols>
  <sheetData>
    <row r="1" s="1" customFormat="1" ht="40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0" customHeight="1" spans="1:14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15" t="s">
        <v>13</v>
      </c>
    </row>
    <row r="3" s="1" customFormat="1" ht="20" customHeight="1" spans="1:14">
      <c r="A3" s="5" t="s">
        <v>14</v>
      </c>
      <c r="B3" s="6">
        <v>1</v>
      </c>
      <c r="C3" s="6"/>
      <c r="D3" s="6"/>
      <c r="E3" s="7"/>
      <c r="F3" s="6"/>
      <c r="G3" s="6"/>
      <c r="H3" s="6"/>
      <c r="I3" s="6"/>
      <c r="J3" s="6"/>
      <c r="K3" s="6"/>
      <c r="L3" s="16"/>
      <c r="M3" s="16"/>
      <c r="N3" s="17">
        <f>IFERROR(SUM(B3:M3)/SUM($B$3:$M$12),"")</f>
        <v>0.0769230769230769</v>
      </c>
    </row>
    <row r="4" s="1" customFormat="1" ht="20" customHeight="1" spans="1:14">
      <c r="A4" s="5" t="s">
        <v>15</v>
      </c>
      <c r="B4" s="6"/>
      <c r="C4" s="6">
        <v>1</v>
      </c>
      <c r="D4" s="6"/>
      <c r="E4" s="7"/>
      <c r="F4" s="6"/>
      <c r="G4" s="6"/>
      <c r="H4" s="6"/>
      <c r="I4" s="6"/>
      <c r="J4" s="6"/>
      <c r="K4" s="6"/>
      <c r="L4" s="16"/>
      <c r="M4" s="16"/>
      <c r="N4" s="17">
        <f t="shared" ref="N4:N12" si="0">IFERROR(SUM(B4:M4)/SUM($B$3:$M$12),"")</f>
        <v>0.0769230769230769</v>
      </c>
    </row>
    <row r="5" s="1" customFormat="1" ht="20" customHeight="1" spans="1:14">
      <c r="A5" s="5" t="s">
        <v>16</v>
      </c>
      <c r="B5" s="6"/>
      <c r="C5" s="6"/>
      <c r="D5" s="6">
        <v>1</v>
      </c>
      <c r="E5" s="6"/>
      <c r="F5" s="6"/>
      <c r="G5" s="6"/>
      <c r="H5" s="6"/>
      <c r="I5" s="6"/>
      <c r="J5" s="6"/>
      <c r="K5" s="6"/>
      <c r="L5" s="6"/>
      <c r="M5" s="6"/>
      <c r="N5" s="17">
        <f t="shared" si="0"/>
        <v>0.0769230769230769</v>
      </c>
    </row>
    <row r="6" s="1" customFormat="1" ht="20" customHeight="1" spans="1:14">
      <c r="A6" s="5" t="s">
        <v>17</v>
      </c>
      <c r="B6" s="6"/>
      <c r="C6" s="6"/>
      <c r="D6" s="6"/>
      <c r="E6" s="7">
        <v>1</v>
      </c>
      <c r="F6" s="6"/>
      <c r="G6" s="6"/>
      <c r="H6" s="6"/>
      <c r="I6" s="6"/>
      <c r="J6" s="6"/>
      <c r="K6" s="6"/>
      <c r="L6" s="16"/>
      <c r="M6" s="16"/>
      <c r="N6" s="17">
        <f t="shared" si="0"/>
        <v>0.0769230769230769</v>
      </c>
    </row>
    <row r="7" s="1" customFormat="1" ht="20" customHeight="1" spans="1:14">
      <c r="A7" s="5" t="s">
        <v>18</v>
      </c>
      <c r="B7" s="6"/>
      <c r="C7" s="6"/>
      <c r="D7" s="6"/>
      <c r="E7" s="7"/>
      <c r="F7" s="6">
        <v>1</v>
      </c>
      <c r="G7" s="6"/>
      <c r="H7" s="6"/>
      <c r="I7" s="6"/>
      <c r="J7" s="6"/>
      <c r="K7" s="6"/>
      <c r="L7" s="16"/>
      <c r="M7" s="16"/>
      <c r="N7" s="17">
        <f t="shared" si="0"/>
        <v>0.0769230769230769</v>
      </c>
    </row>
    <row r="8" s="1" customFormat="1" ht="20" customHeight="1" spans="1:14">
      <c r="A8" s="5" t="s">
        <v>19</v>
      </c>
      <c r="B8" s="6"/>
      <c r="C8" s="6"/>
      <c r="D8" s="6"/>
      <c r="E8" s="6"/>
      <c r="F8" s="6"/>
      <c r="G8" s="6">
        <v>1</v>
      </c>
      <c r="H8" s="6"/>
      <c r="I8" s="6"/>
      <c r="J8" s="6"/>
      <c r="K8" s="6"/>
      <c r="L8" s="6"/>
      <c r="M8" s="6"/>
      <c r="N8" s="17">
        <f t="shared" si="0"/>
        <v>0.0769230769230769</v>
      </c>
    </row>
    <row r="9" s="1" customFormat="1" ht="20" customHeight="1" spans="1:14">
      <c r="A9" s="5" t="s">
        <v>20</v>
      </c>
      <c r="B9" s="6"/>
      <c r="C9" s="6"/>
      <c r="D9" s="6"/>
      <c r="E9" s="7"/>
      <c r="F9" s="6"/>
      <c r="G9" s="6"/>
      <c r="H9" s="6">
        <v>1</v>
      </c>
      <c r="I9" s="6"/>
      <c r="J9" s="6"/>
      <c r="K9" s="6"/>
      <c r="L9" s="16"/>
      <c r="M9" s="16"/>
      <c r="N9" s="17">
        <f t="shared" si="0"/>
        <v>0.0769230769230769</v>
      </c>
    </row>
    <row r="10" s="1" customFormat="1" ht="20" customHeight="1" spans="1:14">
      <c r="A10" s="5" t="s">
        <v>21</v>
      </c>
      <c r="B10" s="6"/>
      <c r="C10" s="6"/>
      <c r="D10" s="6"/>
      <c r="E10" s="7"/>
      <c r="F10" s="6"/>
      <c r="G10" s="6"/>
      <c r="H10" s="6"/>
      <c r="I10" s="6">
        <v>1</v>
      </c>
      <c r="J10" s="6"/>
      <c r="K10" s="6"/>
      <c r="L10" s="16"/>
      <c r="M10" s="16"/>
      <c r="N10" s="17">
        <f t="shared" si="0"/>
        <v>0.0769230769230769</v>
      </c>
    </row>
    <row r="11" s="1" customFormat="1" ht="20" customHeight="1" spans="1:14">
      <c r="A11" s="5" t="s">
        <v>22</v>
      </c>
      <c r="B11" s="6"/>
      <c r="C11" s="6"/>
      <c r="D11" s="6"/>
      <c r="E11" s="6"/>
      <c r="F11" s="6"/>
      <c r="G11" s="6"/>
      <c r="H11" s="6"/>
      <c r="I11" s="6"/>
      <c r="J11" s="6">
        <v>1</v>
      </c>
      <c r="K11" s="6"/>
      <c r="L11" s="6"/>
      <c r="M11" s="6"/>
      <c r="N11" s="17">
        <f t="shared" si="0"/>
        <v>0.0769230769230769</v>
      </c>
    </row>
    <row r="12" s="1" customFormat="1" ht="20" customHeight="1" spans="1:14">
      <c r="A12" s="5" t="s">
        <v>23</v>
      </c>
      <c r="B12" s="6"/>
      <c r="C12" s="6"/>
      <c r="D12" s="6"/>
      <c r="E12" s="6"/>
      <c r="F12" s="6"/>
      <c r="G12" s="6"/>
      <c r="H12" s="6"/>
      <c r="I12" s="6"/>
      <c r="J12" s="6"/>
      <c r="K12" s="6">
        <v>1</v>
      </c>
      <c r="L12" s="6">
        <v>1</v>
      </c>
      <c r="M12" s="6">
        <v>2</v>
      </c>
      <c r="N12" s="17">
        <f t="shared" si="0"/>
        <v>0.307692307692308</v>
      </c>
    </row>
    <row r="13" s="1" customFormat="1" ht="10" customHeight="1" spans="1:14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18"/>
    </row>
    <row r="14" s="1" customFormat="1" ht="20" customHeight="1" spans="1:14">
      <c r="A14" s="5" t="s">
        <v>24</v>
      </c>
      <c r="B14" s="10">
        <f>SUM(B3:B12)</f>
        <v>1</v>
      </c>
      <c r="C14" s="10">
        <f t="shared" ref="C14:M14" si="1">SUM(C3:C12)</f>
        <v>1</v>
      </c>
      <c r="D14" s="10">
        <f t="shared" si="1"/>
        <v>1</v>
      </c>
      <c r="E14" s="10">
        <f t="shared" si="1"/>
        <v>1</v>
      </c>
      <c r="F14" s="10">
        <f t="shared" si="1"/>
        <v>1</v>
      </c>
      <c r="G14" s="10">
        <f t="shared" si="1"/>
        <v>1</v>
      </c>
      <c r="H14" s="10">
        <f t="shared" si="1"/>
        <v>1</v>
      </c>
      <c r="I14" s="10">
        <f t="shared" si="1"/>
        <v>1</v>
      </c>
      <c r="J14" s="10">
        <f t="shared" si="1"/>
        <v>1</v>
      </c>
      <c r="K14" s="10">
        <f t="shared" si="1"/>
        <v>1</v>
      </c>
      <c r="L14" s="10">
        <f t="shared" si="1"/>
        <v>1</v>
      </c>
      <c r="M14" s="10">
        <f t="shared" si="1"/>
        <v>2</v>
      </c>
      <c r="N14" s="19">
        <f>SUM(B14:M14)</f>
        <v>13</v>
      </c>
    </row>
    <row r="15" s="1" customFormat="1" ht="20" customHeight="1" spans="1:14">
      <c r="A15" s="5" t="s">
        <v>25</v>
      </c>
      <c r="B15" s="6">
        <v>49</v>
      </c>
      <c r="C15" s="6">
        <v>48</v>
      </c>
      <c r="D15" s="6">
        <v>47</v>
      </c>
      <c r="E15" s="6">
        <v>46</v>
      </c>
      <c r="F15" s="6">
        <v>45</v>
      </c>
      <c r="G15" s="6">
        <v>44</v>
      </c>
      <c r="H15" s="6">
        <v>43</v>
      </c>
      <c r="I15" s="6">
        <v>42</v>
      </c>
      <c r="J15" s="6">
        <v>41</v>
      </c>
      <c r="K15" s="6">
        <v>40</v>
      </c>
      <c r="L15" s="6">
        <v>39</v>
      </c>
      <c r="M15" s="6">
        <v>38</v>
      </c>
      <c r="N15" s="6">
        <f>IFERROR(AVERAGE(B15:M15),"")</f>
        <v>43.5</v>
      </c>
    </row>
    <row r="16" s="1" customFormat="1" ht="20" customHeight="1" spans="1:14">
      <c r="A16" s="5" t="s">
        <v>26</v>
      </c>
      <c r="B16" s="11">
        <f>IFERROR(B14/(B14+B15),"")</f>
        <v>0.02</v>
      </c>
      <c r="C16" s="11">
        <f t="shared" ref="C16:M16" si="2">IFERROR(C14/(C14+C15),"")</f>
        <v>0.0204081632653061</v>
      </c>
      <c r="D16" s="11">
        <f t="shared" si="2"/>
        <v>0.0208333333333333</v>
      </c>
      <c r="E16" s="11">
        <f t="shared" si="2"/>
        <v>0.0212765957446809</v>
      </c>
      <c r="F16" s="11">
        <f t="shared" si="2"/>
        <v>0.02826</v>
      </c>
      <c r="G16" s="11">
        <f t="shared" si="2"/>
        <v>0.0222222222222222</v>
      </c>
      <c r="H16" s="11">
        <f t="shared" si="2"/>
        <v>0.0227272727272727</v>
      </c>
      <c r="I16" s="11">
        <f t="shared" si="2"/>
        <v>0.0232558139534884</v>
      </c>
      <c r="J16" s="11">
        <f t="shared" si="2"/>
        <v>0.0238095238095238</v>
      </c>
      <c r="K16" s="11">
        <f t="shared" si="2"/>
        <v>0.024390243902439</v>
      </c>
      <c r="L16" s="11">
        <f t="shared" si="2"/>
        <v>0.025</v>
      </c>
      <c r="M16" s="11">
        <f t="shared" si="2"/>
        <v>0.05</v>
      </c>
      <c r="N16" s="11">
        <f>IFERROR(SUM(B14:M14)/(AVERAGE(B14:M14)+AVERAGE(B15:M15)),"")</f>
        <v>0.2929</v>
      </c>
    </row>
    <row r="17" s="1" customFormat="1" ht="20" customHeight="1" spans="1:14">
      <c r="A17" s="12" t="s">
        <v>27</v>
      </c>
      <c r="B17" s="13" t="s">
        <v>28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20"/>
    </row>
  </sheetData>
  <mergeCells count="3">
    <mergeCell ref="A1:N1"/>
    <mergeCell ref="A13:N13"/>
    <mergeCell ref="B17:N17"/>
  </mergeCells>
  <dataValidations count="1">
    <dataValidation allowBlank="1" showInputMessage="1" showErrorMessage="1" prompt="输入月末在职总人数" sqref="B15:M15"/>
  </dataValidations>
  <pageMargins left="0.7589" right="0.7589" top="0.393055555555556" bottom="0" header="0.393055555555556" footer="0"/>
  <pageSetup paperSize="9" orientation="landscape" horizontalDpi="600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崔阜川</dc:creator>
  <cp:lastModifiedBy>小鱼儿_Cui</cp:lastModifiedBy>
  <dcterms:created xsi:type="dcterms:W3CDTF">2019-03-11T05:05:00Z</dcterms:created>
  <dcterms:modified xsi:type="dcterms:W3CDTF">2019-03-11T06:21:12Z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2052-11.1.0.8500</vt:lpwstr>
  </property>
  <property fmtid="{D5CDD505-2E9C-101B-9397-08002B2CF9AE}" pid="3" name="KSOTemplateUUID">
    <vt:lpwstr>v1.0_mb_zHkWOtTDeHvgLxlx3ViEug==</vt:lpwstr>
  </property>
</Properties>
</file>