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Default Extension="vml" ContentType="application/vnd.openxmlformats-officedocument.vmlDrawing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375" windowHeight="10830" activeTab="6"/>
  </bookViews>
  <sheets>
    <sheet name="封面" sheetId="11" r:id="rId1"/>
    <sheet name="目录" sheetId="12" r:id="rId2"/>
    <sheet name="学历" sheetId="6" r:id="rId3"/>
    <sheet name="年龄" sheetId="4" r:id="rId4"/>
    <sheet name="司龄" sheetId="3" r:id="rId5"/>
    <sheet name="层级" sheetId="8" r:id="rId6"/>
    <sheet name="职能配置" sheetId="9" r:id="rId7"/>
  </sheets>
  <definedNames>
    <definedName name="_xlnm.Print_Area" localSheetId="5">层级!$A$1:$P$61</definedName>
    <definedName name="_xlnm.Print_Area" localSheetId="3">年龄!$A$1:$AA$37</definedName>
    <definedName name="_xlnm.Print_Area" localSheetId="4">司龄!$A$1:$P$37,司龄!$Q$1:$AO$26</definedName>
    <definedName name="_xlnm.Print_Area" localSheetId="2">学历!$A$1:$P$64,学历!$Q$1:$AM$35</definedName>
    <definedName name="_xlnm.Print_Area" localSheetId="6">职能配置!$A$1:$W$37</definedName>
    <definedName name="_xlnm.Print_Titles" localSheetId="5">层级!$1:$1</definedName>
    <definedName name="_xlnm.Print_Titles" localSheetId="2">学历!$1:$1</definedName>
  </definedNames>
  <calcPr calcId="124519"/>
</workbook>
</file>

<file path=xl/calcChain.xml><?xml version="1.0" encoding="utf-8"?>
<calcChain xmlns="http://schemas.openxmlformats.org/spreadsheetml/2006/main">
  <c r="E10" i="8"/>
  <c r="AK5" i="3"/>
  <c r="W5" i="4"/>
  <c r="I12"/>
  <c r="Q13" i="9"/>
  <c r="P13"/>
  <c r="G13"/>
  <c r="H12" l="1"/>
  <c r="O12" s="1"/>
  <c r="H10"/>
  <c r="O10" s="1"/>
  <c r="H8"/>
  <c r="O8" s="1"/>
  <c r="H6"/>
  <c r="O6" s="1"/>
  <c r="H11"/>
  <c r="O11" s="1"/>
  <c r="H9"/>
  <c r="O9" s="1"/>
  <c r="H7"/>
  <c r="O7" s="1"/>
  <c r="I10" i="8"/>
  <c r="J7" s="1"/>
  <c r="O13" i="9" l="1"/>
  <c r="H13"/>
  <c r="J6" i="8"/>
  <c r="J8"/>
  <c r="J9"/>
  <c r="J10" l="1"/>
  <c r="E13" i="9" l="1"/>
  <c r="F7" i="8"/>
  <c r="G10"/>
  <c r="H8" s="1"/>
  <c r="C10"/>
  <c r="D7" s="1"/>
  <c r="C13" i="3"/>
  <c r="D8" s="1"/>
  <c r="E13"/>
  <c r="F8" s="1"/>
  <c r="G13"/>
  <c r="H8" s="1"/>
  <c r="I7"/>
  <c r="I8"/>
  <c r="I9"/>
  <c r="I10"/>
  <c r="I11"/>
  <c r="I12"/>
  <c r="I6"/>
  <c r="AN5" i="4"/>
  <c r="AM5"/>
  <c r="AL5"/>
  <c r="D12"/>
  <c r="H6"/>
  <c r="D7" s="1"/>
  <c r="G12"/>
  <c r="F12"/>
  <c r="E12"/>
  <c r="H10"/>
  <c r="G11" s="1"/>
  <c r="H8"/>
  <c r="G9" s="1"/>
  <c r="AG6" i="6"/>
  <c r="AG9" s="1"/>
  <c r="AF9"/>
  <c r="I7"/>
  <c r="I8"/>
  <c r="I6"/>
  <c r="G9"/>
  <c r="H7" s="1"/>
  <c r="E9"/>
  <c r="F6" s="1"/>
  <c r="C9"/>
  <c r="D7" s="1"/>
  <c r="S9"/>
  <c r="D8"/>
  <c r="F8"/>
  <c r="H8"/>
  <c r="T9"/>
  <c r="F8" i="9" l="1"/>
  <c r="N8" s="1"/>
  <c r="F10"/>
  <c r="N10" s="1"/>
  <c r="F12"/>
  <c r="N12" s="1"/>
  <c r="F7"/>
  <c r="N7" s="1"/>
  <c r="F9"/>
  <c r="N9" s="1"/>
  <c r="F11"/>
  <c r="N11" s="1"/>
  <c r="F6"/>
  <c r="D6" i="8"/>
  <c r="D8"/>
  <c r="H9"/>
  <c r="H7"/>
  <c r="D9"/>
  <c r="H6"/>
  <c r="F6"/>
  <c r="F8"/>
  <c r="F9"/>
  <c r="D6" i="3"/>
  <c r="D11"/>
  <c r="D9"/>
  <c r="D7"/>
  <c r="H6"/>
  <c r="H11"/>
  <c r="H9"/>
  <c r="H7"/>
  <c r="F11"/>
  <c r="F9"/>
  <c r="F7"/>
  <c r="D12"/>
  <c r="D10"/>
  <c r="F6"/>
  <c r="H12"/>
  <c r="H10"/>
  <c r="F12"/>
  <c r="F10"/>
  <c r="I13"/>
  <c r="J10" s="1"/>
  <c r="H12" i="4"/>
  <c r="E13" s="1"/>
  <c r="G7"/>
  <c r="F7"/>
  <c r="D9"/>
  <c r="F9"/>
  <c r="D11"/>
  <c r="F11"/>
  <c r="E7"/>
  <c r="E9"/>
  <c r="E11"/>
  <c r="H6" i="6"/>
  <c r="H9" s="1"/>
  <c r="F7"/>
  <c r="F9" s="1"/>
  <c r="D6"/>
  <c r="D9" s="1"/>
  <c r="I9"/>
  <c r="J6" s="1"/>
  <c r="U6" s="1"/>
  <c r="AH6" l="1"/>
  <c r="D13" i="4"/>
  <c r="F13" i="9"/>
  <c r="N6"/>
  <c r="N13" s="1"/>
  <c r="H10" i="8"/>
  <c r="D10"/>
  <c r="F10"/>
  <c r="F13" i="3"/>
  <c r="J7"/>
  <c r="J11"/>
  <c r="J8"/>
  <c r="J12"/>
  <c r="H13"/>
  <c r="D13"/>
  <c r="J9"/>
  <c r="J6"/>
  <c r="AO5" i="4"/>
  <c r="G13"/>
  <c r="F13"/>
  <c r="H13"/>
  <c r="H11"/>
  <c r="H7"/>
  <c r="H9"/>
  <c r="J7" i="6"/>
  <c r="J8"/>
  <c r="U8" s="1"/>
  <c r="AH8" l="1"/>
  <c r="J13" i="3"/>
  <c r="J9" i="6"/>
  <c r="U7"/>
  <c r="AH7" l="1"/>
  <c r="AH9" s="1"/>
  <c r="U9"/>
</calcChain>
</file>

<file path=xl/sharedStrings.xml><?xml version="1.0" encoding="utf-8"?>
<sst xmlns="http://schemas.openxmlformats.org/spreadsheetml/2006/main" count="201" uniqueCount="129">
  <si>
    <t>大专</t>
  </si>
  <si>
    <t>基</t>
  </si>
  <si>
    <t>试用期内</t>
  </si>
  <si>
    <t>合计</t>
  </si>
  <si>
    <t>人数</t>
  </si>
  <si>
    <t>比例</t>
  </si>
  <si>
    <t>本科以上</t>
  </si>
  <si>
    <r>
      <t>1</t>
    </r>
    <r>
      <rPr>
        <sz val="11"/>
        <color rgb="FF000000"/>
        <rFont val="宋体"/>
        <family val="3"/>
        <charset val="134"/>
      </rPr>
      <t>年以内</t>
    </r>
  </si>
  <si>
    <r>
      <t>1-2</t>
    </r>
    <r>
      <rPr>
        <sz val="11"/>
        <color rgb="FF000000"/>
        <rFont val="宋体"/>
        <family val="3"/>
        <charset val="134"/>
      </rPr>
      <t>年</t>
    </r>
  </si>
  <si>
    <r>
      <t>2-3</t>
    </r>
    <r>
      <rPr>
        <sz val="11"/>
        <color rgb="FF000000"/>
        <rFont val="宋体"/>
        <family val="3"/>
        <charset val="134"/>
      </rPr>
      <t>年</t>
    </r>
  </si>
  <si>
    <r>
      <t>3-4</t>
    </r>
    <r>
      <rPr>
        <sz val="11"/>
        <color rgb="FF000000"/>
        <rFont val="宋体"/>
        <family val="3"/>
        <charset val="134"/>
      </rPr>
      <t>年</t>
    </r>
  </si>
  <si>
    <r>
      <t>4-5</t>
    </r>
    <r>
      <rPr>
        <sz val="11"/>
        <color rgb="FF000000"/>
        <rFont val="宋体"/>
        <family val="3"/>
        <charset val="134"/>
      </rPr>
      <t>年</t>
    </r>
  </si>
  <si>
    <r>
      <t>5</t>
    </r>
    <r>
      <rPr>
        <sz val="11"/>
        <color rgb="FF000000"/>
        <rFont val="宋体"/>
        <family val="3"/>
        <charset val="134"/>
      </rPr>
      <t>年以上</t>
    </r>
  </si>
  <si>
    <t>中</t>
  </si>
  <si>
    <t>高</t>
  </si>
  <si>
    <r>
      <t>2</t>
    </r>
    <r>
      <rPr>
        <sz val="12"/>
        <color theme="1"/>
        <rFont val="宋体"/>
        <family val="3"/>
        <charset val="134"/>
      </rPr>
      <t>、司龄结构图</t>
    </r>
    <phoneticPr fontId="1" type="noConversion"/>
  </si>
  <si>
    <t>标杆企业</t>
    <phoneticPr fontId="1" type="noConversion"/>
  </si>
  <si>
    <t>平均司龄</t>
    <phoneticPr fontId="1" type="noConversion"/>
  </si>
  <si>
    <t>小计</t>
  </si>
  <si>
    <t xml:space="preserve">层级 </t>
  </si>
  <si>
    <t xml:space="preserve"> 学历</t>
  </si>
  <si>
    <t>表1：本月学历结构统计表</t>
    <phoneticPr fontId="1" type="noConversion"/>
  </si>
  <si>
    <t>大专以下</t>
    <phoneticPr fontId="1" type="noConversion"/>
  </si>
  <si>
    <t>去年同期</t>
    <phoneticPr fontId="1" type="noConversion"/>
  </si>
  <si>
    <t>上月</t>
    <phoneticPr fontId="1" type="noConversion"/>
  </si>
  <si>
    <t>本月</t>
    <phoneticPr fontId="1" type="noConversion"/>
  </si>
  <si>
    <t>表2:去年同期-上月-本月学历占比汇总表</t>
    <phoneticPr fontId="1" type="noConversion"/>
  </si>
  <si>
    <t>粤东标杆企业</t>
    <phoneticPr fontId="1" type="noConversion"/>
  </si>
  <si>
    <t>省内标杆企业</t>
    <phoneticPr fontId="1" type="noConversion"/>
  </si>
  <si>
    <t>创鸿粤东公司</t>
    <phoneticPr fontId="1" type="noConversion"/>
  </si>
  <si>
    <t xml:space="preserve">公司 </t>
    <phoneticPr fontId="1" type="noConversion"/>
  </si>
  <si>
    <t>表3:标杆企业-粤东公司学历占比汇总表</t>
    <phoneticPr fontId="1" type="noConversion"/>
  </si>
  <si>
    <t>46岁以上</t>
  </si>
  <si>
    <t>36-45岁</t>
  </si>
  <si>
    <t>26-35岁</t>
  </si>
  <si>
    <t>25岁以下</t>
  </si>
  <si>
    <t>合计</t>
    <phoneticPr fontId="2" type="noConversion"/>
  </si>
  <si>
    <t>高</t>
    <phoneticPr fontId="2" type="noConversion"/>
  </si>
  <si>
    <t>中</t>
    <phoneticPr fontId="2" type="noConversion"/>
  </si>
  <si>
    <t>基</t>
    <phoneticPr fontId="2" type="noConversion"/>
  </si>
  <si>
    <t>比例</t>
    <phoneticPr fontId="2" type="noConversion"/>
  </si>
  <si>
    <t>人数</t>
    <phoneticPr fontId="2" type="noConversion"/>
  </si>
  <si>
    <t>合计</t>
    <phoneticPr fontId="2" type="noConversion"/>
  </si>
  <si>
    <t>表1：本月年龄结构统计表</t>
    <phoneticPr fontId="1" type="noConversion"/>
  </si>
  <si>
    <t xml:space="preserve">年龄  </t>
    <phoneticPr fontId="2" type="noConversion"/>
  </si>
  <si>
    <t>平均年龄</t>
    <phoneticPr fontId="1" type="noConversion"/>
  </si>
  <si>
    <t xml:space="preserve">  层级</t>
    <phoneticPr fontId="2" type="noConversion"/>
  </si>
  <si>
    <t>年龄段</t>
    <phoneticPr fontId="1" type="noConversion"/>
  </si>
  <si>
    <t>总体</t>
    <phoneticPr fontId="1" type="noConversion"/>
  </si>
  <si>
    <t>表2:标杆企业-粤东公司平均年龄汇总表</t>
    <phoneticPr fontId="1" type="noConversion"/>
  </si>
  <si>
    <t>表1：本月司龄结构统计表</t>
    <phoneticPr fontId="1" type="noConversion"/>
  </si>
  <si>
    <t xml:space="preserve"> 司龄</t>
    <phoneticPr fontId="1" type="noConversion"/>
  </si>
  <si>
    <t>表2:各层级平均司龄统计表</t>
    <phoneticPr fontId="1" type="noConversion"/>
  </si>
  <si>
    <t>高</t>
    <phoneticPr fontId="1" type="noConversion"/>
  </si>
  <si>
    <t>中</t>
    <phoneticPr fontId="1" type="noConversion"/>
  </si>
  <si>
    <t>基</t>
    <phoneticPr fontId="1" type="noConversion"/>
  </si>
  <si>
    <t>总体</t>
    <phoneticPr fontId="1" type="noConversion"/>
  </si>
  <si>
    <t>平均司龄</t>
    <phoneticPr fontId="1" type="noConversion"/>
  </si>
  <si>
    <t>高</t>
    <phoneticPr fontId="1" type="noConversion"/>
  </si>
  <si>
    <t>中</t>
    <phoneticPr fontId="1" type="noConversion"/>
  </si>
  <si>
    <t>基</t>
    <phoneticPr fontId="1" type="noConversion"/>
  </si>
  <si>
    <t>后勤辅助岗</t>
    <phoneticPr fontId="1" type="noConversion"/>
  </si>
  <si>
    <t>本月</t>
    <phoneticPr fontId="1" type="noConversion"/>
  </si>
  <si>
    <t>上月</t>
    <phoneticPr fontId="1" type="noConversion"/>
  </si>
  <si>
    <t>去年同期</t>
    <phoneticPr fontId="1" type="noConversion"/>
  </si>
  <si>
    <t xml:space="preserve"> 层级</t>
    <phoneticPr fontId="1" type="noConversion"/>
  </si>
  <si>
    <t xml:space="preserve">时期 </t>
    <phoneticPr fontId="1" type="noConversion"/>
  </si>
  <si>
    <t>表1：本月层级结构统计表</t>
    <phoneticPr fontId="1" type="noConversion"/>
  </si>
  <si>
    <t>合计</t>
    <phoneticPr fontId="1" type="noConversion"/>
  </si>
  <si>
    <t>备注</t>
    <phoneticPr fontId="1" type="noConversion"/>
  </si>
  <si>
    <t>行业数据</t>
    <phoneticPr fontId="1" type="noConversion"/>
  </si>
  <si>
    <t>表1：本月职能配置统计表</t>
    <phoneticPr fontId="1" type="noConversion"/>
  </si>
  <si>
    <t>人数</t>
    <phoneticPr fontId="1" type="noConversion"/>
  </si>
  <si>
    <t xml:space="preserve"> 岗位</t>
    <phoneticPr fontId="1" type="noConversion"/>
  </si>
  <si>
    <t xml:space="preserve">项目 </t>
    <phoneticPr fontId="1" type="noConversion"/>
  </si>
  <si>
    <t>比例</t>
    <phoneticPr fontId="1" type="noConversion"/>
  </si>
  <si>
    <t>定编</t>
    <phoneticPr fontId="1" type="noConversion"/>
  </si>
  <si>
    <t>人数</t>
    <phoneticPr fontId="1" type="noConversion"/>
  </si>
  <si>
    <r>
      <t>项目公司、</t>
    </r>
    <r>
      <rPr>
        <sz val="10"/>
        <color rgb="FFFF0000"/>
        <rFont val="宋体"/>
        <family val="3"/>
        <charset val="134"/>
        <scheme val="minor"/>
      </rPr>
      <t>质监部</t>
    </r>
    <phoneticPr fontId="1" type="noConversion"/>
  </si>
  <si>
    <t>在岗</t>
    <phoneticPr fontId="1" type="noConversion"/>
  </si>
  <si>
    <t>定编</t>
    <phoneticPr fontId="1" type="noConversion"/>
  </si>
  <si>
    <t>公共、签约办证</t>
    <phoneticPr fontId="1" type="noConversion"/>
  </si>
  <si>
    <t>粤东公司</t>
    <phoneticPr fontId="1" type="noConversion"/>
  </si>
  <si>
    <t>营销策划、现场销售</t>
    <phoneticPr fontId="1" type="noConversion"/>
  </si>
  <si>
    <t>表2：粤东公司-标杆企业职能配置汇总表</t>
    <phoneticPr fontId="1" type="noConversion"/>
  </si>
  <si>
    <t>【人员结构分析】</t>
    <phoneticPr fontId="1" type="noConversion"/>
  </si>
  <si>
    <t>第一部分 学历结构分析</t>
    <phoneticPr fontId="1" type="noConversion"/>
  </si>
  <si>
    <t>第二部分 年龄结构分析</t>
    <phoneticPr fontId="1" type="noConversion"/>
  </si>
  <si>
    <t>第三部分 司龄结构分析</t>
    <phoneticPr fontId="1" type="noConversion"/>
  </si>
  <si>
    <t>表3:标杆企业-粤东公司平均司龄汇总表</t>
    <phoneticPr fontId="1" type="noConversion"/>
  </si>
  <si>
    <t>第四部分 层级结构分析</t>
    <phoneticPr fontId="1" type="noConversion"/>
  </si>
  <si>
    <t>第五部分 职能配置分析</t>
    <phoneticPr fontId="1" type="noConversion"/>
  </si>
  <si>
    <t>【目录】</t>
    <phoneticPr fontId="1" type="noConversion"/>
  </si>
  <si>
    <t>第一部分 学历结构分析</t>
    <phoneticPr fontId="1" type="noConversion"/>
  </si>
  <si>
    <t>第二部分 年龄结构分析</t>
    <phoneticPr fontId="1" type="noConversion"/>
  </si>
  <si>
    <t>第三部分 司龄结构分析</t>
    <phoneticPr fontId="1" type="noConversion"/>
  </si>
  <si>
    <t>第四部分 层级结构分析</t>
    <phoneticPr fontId="1" type="noConversion"/>
  </si>
  <si>
    <t>第五部分 职能配置分析</t>
    <phoneticPr fontId="1" type="noConversion"/>
  </si>
  <si>
    <t xml:space="preserve">
【分析】：从图中，高层司龄主要集中在3个月-2年和5年以上两个区域，出现两极分化现象，主要原因有二：其一，外地高层稳定性较低，流动性较大，特别是近期新引进高管较多；其二，潮汕籍高管稳定性较高，流动性较低。中层及基层司龄主要集中在1-4年，中层5年以上占比较低，说明中层管理人员流动性较高，忠诚度较低。</t>
    <phoneticPr fontId="1" type="noConversion"/>
  </si>
  <si>
    <t xml:space="preserve">
【分析】：按层级分，高层、中层及基层平均司龄分别为3.24、2.8和3.42，相比而言，中层管理人员平均司龄较低，说明中层管理人员流动性较大，人员稳定性较低。</t>
    <phoneticPr fontId="1" type="noConversion"/>
  </si>
  <si>
    <r>
      <t xml:space="preserve">
【分析】：截止至4月30日，粤东公司（含项目公司）在职人员444人（不含后勤辅助岗），试用期内12人，占2.70%；1年以内32人，占7.21%；1-2年78人，占17.57%；2-3年119人，占26.8%；3-4年 74人，占16.67%；4-5年41人，占9.23%；5年以上88人，占19.82%。</t>
    </r>
    <r>
      <rPr>
        <sz val="11"/>
        <color rgb="FFFF0000"/>
        <rFont val="宋体"/>
        <family val="3"/>
        <charset val="134"/>
        <scheme val="minor"/>
      </rPr>
      <t>可以看出，员工司龄主要集中在1-4年，占比61%。</t>
    </r>
    <phoneticPr fontId="1" type="noConversion"/>
  </si>
  <si>
    <r>
      <t xml:space="preserve">
【分析】：截止至4月40日，粤东公司（含项目公司）在职人员444人（不含后勤辅助岗），46岁以上69人，占15%；36-45岁98人，占22%；26-35岁163人，占37%；25岁以下114人，占26%。</t>
    </r>
    <r>
      <rPr>
        <sz val="11"/>
        <color rgb="FFFF0000"/>
        <rFont val="宋体"/>
        <family val="3"/>
        <charset val="134"/>
        <scheme val="minor"/>
      </rPr>
      <t>可以看出，26-35岁占比较高，两边较低，这样的年龄结构是比较合理的。</t>
    </r>
    <phoneticPr fontId="1" type="noConversion"/>
  </si>
  <si>
    <r>
      <t xml:space="preserve">
【分析】：粤东公司员工平均年龄33.98岁，其中，高层平均年龄41.78岁，中层平均年龄39.5岁，基层平均年龄32.49岁。</t>
    </r>
    <r>
      <rPr>
        <sz val="11"/>
        <color rgb="FFFF0000"/>
        <rFont val="宋体"/>
        <family val="3"/>
        <charset val="134"/>
        <scheme val="minor"/>
      </rPr>
      <t>相对而言，中基层员工平均年龄偏高，特别是工程板块，人员老化是较为普遍的现象。</t>
    </r>
    <phoneticPr fontId="1" type="noConversion"/>
  </si>
  <si>
    <r>
      <t xml:space="preserve">
【分析】：与去年同期相比，本月本科以上占比提高3.14%，大专及大专以下分别下降1.45%和1.69%。</t>
    </r>
    <r>
      <rPr>
        <sz val="11"/>
        <color rgb="FFFF0000"/>
        <rFont val="宋体"/>
        <family val="3"/>
        <charset val="134"/>
        <scheme val="minor"/>
      </rPr>
      <t>较之去年，学历水平有所提高，主要原因有二：其一，招聘录用对学历的要求提高；其二，架构调整，人员分流，替换不合格人员。</t>
    </r>
    <phoneticPr fontId="1" type="noConversion"/>
  </si>
  <si>
    <r>
      <t xml:space="preserve">
【分析】：截止至4月30日，粤东公司（含项目公司）在职人员444人（不含后勤辅助岗），本科以上106人，占24%；大专173人，占37%；大专以下165人，占39%。</t>
    </r>
    <r>
      <rPr>
        <sz val="11"/>
        <color rgb="FFFF0000"/>
        <rFont val="宋体"/>
        <family val="3"/>
        <charset val="134"/>
        <scheme val="minor"/>
      </rPr>
      <t>可以看出，在职人员学历水平偏低，约76%人员学历分布在大专、中专及以下学历水平。</t>
    </r>
    <phoneticPr fontId="1" type="noConversion"/>
  </si>
  <si>
    <r>
      <t xml:space="preserve">
【分析】：截止至4月30日，粤东公司（含项目公司）在职人员512人，其中，高层41人，占8%；中层40人，占7.8%；基层363人，占71%；后勤辅助岗68人，占13%。</t>
    </r>
    <r>
      <rPr>
        <sz val="11"/>
        <color rgb="FFFF0000"/>
        <rFont val="宋体"/>
        <family val="3"/>
        <charset val="134"/>
        <scheme val="minor"/>
      </rPr>
      <t>正常的层级结构应该呈现正金字塔状，而公司的层级结构却呈现“凸”形状，明显中层管理人员占比相对较低。</t>
    </r>
    <phoneticPr fontId="1" type="noConversion"/>
  </si>
  <si>
    <t xml:space="preserve">
【分析】：与上月相比，层级结构未发生明显变化，本月人员异动较稳定。</t>
    <phoneticPr fontId="1" type="noConversion"/>
  </si>
  <si>
    <t xml:space="preserve">
【分析】：较之去年同期，高、中、基占比都有所上升，主要是因为公司转型，项目由清包转大包，分流大批后勤辅助岗。</t>
    <phoneticPr fontId="1" type="noConversion"/>
  </si>
  <si>
    <t xml:space="preserve">
【分析】：现在岗设计人员低于标杆企业0.02、行业平均0.01，工程人员与标杆企业持平，低于行业平均0.03；成本管理人员低标杆企业0.02、行业平均0.03；客服服务人员低于标杆企业及行业平均0.02；市场营销人员低于标杆企业0.04，与行业平均持平；人力资源人员与标杆企业持平，高于行业平均0.01,；财务人员高于标杆企业0.09、行业平均0.07。总体而言，财务人员占比较高，其他人员占比总体低于标杆企业及行业平均。</t>
    <phoneticPr fontId="1" type="noConversion"/>
  </si>
  <si>
    <t xml:space="preserve">
【分析】：相比在岗，定编人员占比与标杆企业及行业平均存在更大的差异。主要表现在工程人员缩编，成本及财务人员扩编。</t>
    <phoneticPr fontId="1" type="noConversion"/>
  </si>
  <si>
    <r>
      <t>2013年</t>
    </r>
    <r>
      <rPr>
        <b/>
        <u/>
        <sz val="30"/>
        <color theme="1"/>
        <rFont val="黑体"/>
        <family val="3"/>
        <charset val="134"/>
      </rPr>
      <t xml:space="preserve"> 4 </t>
    </r>
    <r>
      <rPr>
        <b/>
        <sz val="30"/>
        <color theme="1"/>
        <rFont val="黑体"/>
        <family val="3"/>
        <charset val="134"/>
      </rPr>
      <t>月创鸿集团粤东公司</t>
    </r>
    <phoneticPr fontId="1" type="noConversion"/>
  </si>
  <si>
    <t>统计时间：2013年5月1日</t>
    <phoneticPr fontId="1" type="noConversion"/>
  </si>
  <si>
    <t>统计单位：人力行政部</t>
    <phoneticPr fontId="1" type="noConversion"/>
  </si>
  <si>
    <r>
      <t xml:space="preserve">
【分析】：高层管理人员本科以上学历占51%，大专占39%，大专以下占10%。</t>
    </r>
    <r>
      <rPr>
        <sz val="11"/>
        <color rgb="FFFF0000"/>
        <rFont val="宋体"/>
        <family val="3"/>
        <charset val="134"/>
        <scheme val="minor"/>
      </rPr>
      <t>高层管理人员学历水平较低，仅一半的人员符合学历要求，仍有十分之一的高层仅中专甚至以下学历水平。</t>
    </r>
    <phoneticPr fontId="1" type="noConversion"/>
  </si>
  <si>
    <r>
      <t xml:space="preserve">
【分析】：中层管理人员本科以上及大专都占40%，大专以下占20%。</t>
    </r>
    <r>
      <rPr>
        <sz val="11"/>
        <color rgb="FFFF0000"/>
        <rFont val="宋体"/>
        <family val="3"/>
        <charset val="134"/>
        <scheme val="minor"/>
      </rPr>
      <t>中层管理人员学历水平较低，仍有1/5人员学历水平仅中专或以下学历水平。</t>
    </r>
    <phoneticPr fontId="1" type="noConversion"/>
  </si>
  <si>
    <r>
      <t xml:space="preserve">
【分析】：基层执行人员本科以上学历占19%，大专占39%，大专以下占42%。</t>
    </r>
    <r>
      <rPr>
        <sz val="11"/>
        <color rgb="FFFF0000"/>
        <rFont val="宋体"/>
        <family val="3"/>
        <charset val="134"/>
        <scheme val="minor"/>
      </rPr>
      <t>基层人员学历水平严重偏低，与中层人员占比相反，不到1/5人员达到本科以上学历水平，42%人员仅中专或以下学历水平。</t>
    </r>
    <phoneticPr fontId="1" type="noConversion"/>
  </si>
  <si>
    <r>
      <t xml:space="preserve">
【分析】：与上月对比，本月学历水平有所提升，其中本科以上占比提高0.21%，大专下降0.32%，大专以下提高0.11%。</t>
    </r>
    <r>
      <rPr>
        <sz val="11"/>
        <color rgb="FFFF0000"/>
        <rFont val="宋体"/>
        <family val="3"/>
        <charset val="134"/>
        <scheme val="minor"/>
      </rPr>
      <t>本月入职/调入本科5人，大专3人，高中1人；离职/调出本科5人，大专4人，高中及以下2人。</t>
    </r>
    <phoneticPr fontId="1" type="noConversion"/>
  </si>
  <si>
    <t xml:space="preserve">
【分析】：从上图中，可以看出无论是粤东还是省内的标杆企业，学历越高占比越高，而创鸿粤东公司却呈现中间（大专）高两边低的现象。其中，公司本科以上学历占24%，仅是粤东标杆企业的一半，是省内标杆企业的三分之一；公司大专学历占39%，与粤东标杆企业基本持平，但还是省内标杆企业的2倍；公司大专以下学历占37%，是粤东标杆企业的4倍，是省内标杆企业的12倍。</t>
    <phoneticPr fontId="1" type="noConversion"/>
  </si>
  <si>
    <t xml:space="preserve">
【分析】：标杆企业平均年龄32.3岁，粤东公司平均年龄34岁，相差1.7岁，较之往年，粤东公司平均年龄减低了不少，与标杆企业越来越靠近。</t>
    <phoneticPr fontId="1" type="noConversion"/>
  </si>
  <si>
    <t xml:space="preserve">
【分析】：省内标杆企业平均司龄4.3年，粤东公司平均司龄3.3年，相差1年，公司人员稳定性仍有待提高。</t>
    <phoneticPr fontId="1" type="noConversion"/>
  </si>
  <si>
    <t xml:space="preserve">
【分析】：按今年定编数，高层缺编11人，中层缺编10人，基层超编55人，后勤辅助岗超编29人，总体超编63人。定编层级结构仍呈现“凸”形状。</t>
    <phoneticPr fontId="1" type="noConversion"/>
  </si>
  <si>
    <t>设计人员</t>
    <phoneticPr fontId="1" type="noConversion"/>
  </si>
  <si>
    <t>工程人员</t>
    <phoneticPr fontId="1" type="noConversion"/>
  </si>
  <si>
    <t>成本管理人员</t>
    <phoneticPr fontId="1" type="noConversion"/>
  </si>
  <si>
    <t>客服服务人员</t>
    <phoneticPr fontId="1" type="noConversion"/>
  </si>
  <si>
    <t>市场营销人员</t>
    <phoneticPr fontId="1" type="noConversion"/>
  </si>
  <si>
    <t>人力资源人员</t>
    <phoneticPr fontId="1" type="noConversion"/>
  </si>
  <si>
    <t>财务人员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</si>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</sst>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_);[Red]\(0.0\)"/>
    <numFmt numFmtId="178" formatCode="0.0_ "/>
  </numFmts>
  <fonts count="3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宋体"/>
      <family val="2"/>
      <charset val="134"/>
      <scheme val="minor"/>
    </font>
    <font>
      <sz val="6"/>
      <color theme="1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b/>
      <sz val="18"/>
      <color theme="1"/>
      <name val="楷体_GB2312"/>
      <family val="3"/>
      <charset val="134"/>
    </font>
    <font>
      <b/>
      <sz val="30"/>
      <color theme="1"/>
      <name val="黑体"/>
      <family val="3"/>
      <charset val="134"/>
    </font>
    <font>
      <b/>
      <u/>
      <sz val="30"/>
      <color theme="1"/>
      <name val="黑体"/>
      <family val="3"/>
      <charset val="134"/>
    </font>
    <font>
      <b/>
      <sz val="36"/>
      <color theme="1"/>
      <name val="华文新魏"/>
      <family val="3"/>
      <charset val="134"/>
    </font>
    <font>
      <b/>
      <sz val="20"/>
      <color theme="1"/>
      <name val="黑体"/>
      <family val="3"/>
      <charset val="134"/>
    </font>
    <font>
      <b/>
      <sz val="28"/>
      <color theme="1"/>
      <name val="华文新魏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3" fillId="0" borderId="0"/>
    <xf numFmtId="0" fontId="3" fillId="0" borderId="0"/>
  </cellStyleXfs>
  <cellXfs count="232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5" fillId="3" borderId="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shrinkToFit="1"/>
    </xf>
    <xf numFmtId="10" fontId="12" fillId="3" borderId="2" xfId="0" applyNumberFormat="1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10" fontId="12" fillId="3" borderId="2" xfId="0" applyNumberFormat="1" applyFont="1" applyFill="1" applyBorder="1" applyAlignment="1">
      <alignment horizontal="center" vertical="center"/>
    </xf>
    <xf numFmtId="10" fontId="10" fillId="4" borderId="2" xfId="0" applyNumberFormat="1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10" fontId="14" fillId="5" borderId="2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1" fillId="2" borderId="4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0" fontId="12" fillId="2" borderId="2" xfId="0" applyNumberFormat="1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5" fillId="5" borderId="2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 shrinkToFit="1"/>
    </xf>
    <xf numFmtId="177" fontId="12" fillId="3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right" vertical="center" shrinkToFit="1"/>
    </xf>
    <xf numFmtId="0" fontId="5" fillId="12" borderId="5" xfId="0" applyFont="1" applyFill="1" applyBorder="1" applyAlignment="1">
      <alignment horizontal="left" vertical="center" shrinkToFit="1"/>
    </xf>
    <xf numFmtId="0" fontId="5" fillId="12" borderId="3" xfId="0" applyFont="1" applyFill="1" applyBorder="1" applyAlignment="1">
      <alignment horizontal="center" vertical="center" wrapText="1" shrinkToFit="1"/>
    </xf>
    <xf numFmtId="0" fontId="5" fillId="12" borderId="2" xfId="0" applyFont="1" applyFill="1" applyBorder="1" applyAlignment="1">
      <alignment horizontal="center" vertical="center" wrapText="1" shrinkToFit="1"/>
    </xf>
    <xf numFmtId="0" fontId="5" fillId="13" borderId="6" xfId="0" applyFont="1" applyFill="1" applyBorder="1" applyAlignment="1">
      <alignment horizontal="right" vertical="center" shrinkToFit="1"/>
    </xf>
    <xf numFmtId="0" fontId="5" fillId="13" borderId="5" xfId="0" applyFont="1" applyFill="1" applyBorder="1" applyAlignment="1">
      <alignment horizontal="left" vertical="center" shrinkToFit="1"/>
    </xf>
    <xf numFmtId="0" fontId="5" fillId="14" borderId="6" xfId="0" applyFont="1" applyFill="1" applyBorder="1" applyAlignment="1">
      <alignment horizontal="right" vertical="center" shrinkToFit="1"/>
    </xf>
    <xf numFmtId="0" fontId="5" fillId="14" borderId="5" xfId="0" applyFont="1" applyFill="1" applyBorder="1" applyAlignment="1">
      <alignment horizontal="left" vertical="center" shrinkToFit="1"/>
    </xf>
    <xf numFmtId="0" fontId="5" fillId="15" borderId="6" xfId="0" applyFont="1" applyFill="1" applyBorder="1" applyAlignment="1">
      <alignment vertical="center"/>
    </xf>
    <xf numFmtId="0" fontId="5" fillId="11" borderId="2" xfId="0" applyFont="1" applyFill="1" applyBorder="1" applyAlignment="1">
      <alignment horizontal="center" vertical="center" shrinkToFit="1"/>
    </xf>
    <xf numFmtId="0" fontId="5" fillId="11" borderId="2" xfId="0" applyFont="1" applyFill="1" applyBorder="1" applyAlignment="1">
      <alignment horizontal="center" vertical="center"/>
    </xf>
    <xf numFmtId="0" fontId="5" fillId="16" borderId="6" xfId="0" applyFont="1" applyFill="1" applyBorder="1" applyAlignment="1">
      <alignment horizontal="right" vertical="center" shrinkToFit="1"/>
    </xf>
    <xf numFmtId="0" fontId="5" fillId="16" borderId="5" xfId="0" applyFont="1" applyFill="1" applyBorder="1" applyAlignment="1">
      <alignment horizontal="left" vertical="center" shrinkToFit="1"/>
    </xf>
    <xf numFmtId="0" fontId="5" fillId="16" borderId="3" xfId="0" applyFont="1" applyFill="1" applyBorder="1" applyAlignment="1">
      <alignment horizontal="center" vertical="center" wrapText="1" shrinkToFit="1"/>
    </xf>
    <xf numFmtId="0" fontId="5" fillId="16" borderId="2" xfId="0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19" borderId="2" xfId="0" applyFont="1" applyFill="1" applyBorder="1" applyAlignment="1">
      <alignment horizontal="center" vertical="center" shrinkToFit="1"/>
    </xf>
    <xf numFmtId="0" fontId="5" fillId="19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shrinkToFit="1"/>
    </xf>
    <xf numFmtId="0" fontId="5" fillId="20" borderId="6" xfId="0" applyFont="1" applyFill="1" applyBorder="1" applyAlignment="1">
      <alignment horizontal="right" vertical="center" shrinkToFit="1"/>
    </xf>
    <xf numFmtId="0" fontId="5" fillId="20" borderId="5" xfId="0" applyFont="1" applyFill="1" applyBorder="1" applyAlignment="1">
      <alignment horizontal="left" vertical="center" shrinkToFit="1"/>
    </xf>
    <xf numFmtId="0" fontId="5" fillId="20" borderId="3" xfId="0" applyFont="1" applyFill="1" applyBorder="1" applyAlignment="1">
      <alignment horizontal="center" vertical="center" wrapText="1" shrinkToFit="1"/>
    </xf>
    <xf numFmtId="0" fontId="5" fillId="20" borderId="2" xfId="0" applyFont="1" applyFill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/>
    </xf>
    <xf numFmtId="176" fontId="17" fillId="0" borderId="2" xfId="0" applyNumberFormat="1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13" fillId="21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19" fillId="0" borderId="0" xfId="0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0" fontId="19" fillId="0" borderId="18" xfId="0" applyFont="1" applyBorder="1">
      <alignment vertical="center"/>
    </xf>
    <xf numFmtId="0" fontId="19" fillId="0" borderId="19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 vertical="top" wrapText="1"/>
    </xf>
    <xf numFmtId="0" fontId="26" fillId="0" borderId="0" xfId="0" applyFont="1">
      <alignment vertical="center"/>
    </xf>
    <xf numFmtId="10" fontId="18" fillId="0" borderId="0" xfId="0" applyNumberFormat="1" applyFont="1">
      <alignment vertical="center"/>
    </xf>
    <xf numFmtId="10" fontId="28" fillId="0" borderId="0" xfId="0" applyNumberFormat="1" applyFont="1">
      <alignment vertical="center"/>
    </xf>
    <xf numFmtId="0" fontId="28" fillId="0" borderId="0" xfId="0" applyFont="1">
      <alignment vertical="center"/>
    </xf>
    <xf numFmtId="178" fontId="18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13" fillId="0" borderId="0" xfId="0" applyFont="1" applyBorder="1" applyAlignment="1">
      <alignment horizontal="left" vertical="top" wrapText="1"/>
    </xf>
    <xf numFmtId="10" fontId="13" fillId="0" borderId="0" xfId="0" applyNumberFormat="1" applyFont="1">
      <alignment vertical="center"/>
    </xf>
    <xf numFmtId="0" fontId="24" fillId="0" borderId="2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0" fontId="0" fillId="0" borderId="0" xfId="0" applyNumberFormat="1">
      <alignment vertical="center"/>
    </xf>
    <xf numFmtId="0" fontId="13" fillId="0" borderId="21" xfId="0" applyFont="1" applyBorder="1">
      <alignment vertical="center"/>
    </xf>
    <xf numFmtId="176" fontId="28" fillId="0" borderId="0" xfId="0" applyNumberFormat="1" applyFont="1">
      <alignment vertical="center"/>
    </xf>
    <xf numFmtId="176" fontId="18" fillId="0" borderId="0" xfId="0" applyNumberFormat="1" applyFont="1">
      <alignment vertical="center"/>
    </xf>
    <xf numFmtId="0" fontId="0" fillId="0" borderId="0" xfId="0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7" fillId="6" borderId="8" xfId="0" applyFont="1" applyFill="1" applyBorder="1" applyAlignment="1">
      <alignment horizontal="left" vertical="top" wrapText="1"/>
    </xf>
    <xf numFmtId="0" fontId="27" fillId="6" borderId="11" xfId="0" applyFont="1" applyFill="1" applyBorder="1" applyAlignment="1">
      <alignment horizontal="left" vertical="top" wrapText="1"/>
    </xf>
    <xf numFmtId="0" fontId="27" fillId="6" borderId="10" xfId="0" applyFont="1" applyFill="1" applyBorder="1" applyAlignment="1">
      <alignment horizontal="left" vertical="top" wrapText="1"/>
    </xf>
    <xf numFmtId="0" fontId="27" fillId="6" borderId="12" xfId="0" applyFont="1" applyFill="1" applyBorder="1" applyAlignment="1">
      <alignment horizontal="left" vertical="top" wrapText="1"/>
    </xf>
    <xf numFmtId="0" fontId="27" fillId="6" borderId="0" xfId="0" applyFont="1" applyFill="1" applyBorder="1" applyAlignment="1">
      <alignment horizontal="left" vertical="top" wrapText="1"/>
    </xf>
    <xf numFmtId="0" fontId="27" fillId="6" borderId="13" xfId="0" applyFont="1" applyFill="1" applyBorder="1" applyAlignment="1">
      <alignment horizontal="left" vertical="top" wrapText="1"/>
    </xf>
    <xf numFmtId="0" fontId="27" fillId="6" borderId="9" xfId="0" applyFont="1" applyFill="1" applyBorder="1" applyAlignment="1">
      <alignment horizontal="left" vertical="top" wrapText="1"/>
    </xf>
    <xf numFmtId="0" fontId="27" fillId="6" borderId="1" xfId="0" applyFont="1" applyFill="1" applyBorder="1" applyAlignment="1">
      <alignment horizontal="left" vertical="top" wrapText="1"/>
    </xf>
    <xf numFmtId="0" fontId="27" fillId="6" borderId="7" xfId="0" applyFont="1" applyFill="1" applyBorder="1" applyAlignment="1">
      <alignment horizontal="left" vertical="top" wrapText="1"/>
    </xf>
    <xf numFmtId="0" fontId="24" fillId="0" borderId="2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12" borderId="4" xfId="0" applyFont="1" applyFill="1" applyBorder="1" applyAlignment="1">
      <alignment horizontal="center" vertical="center" wrapText="1" shrinkToFit="1"/>
    </xf>
    <xf numFmtId="0" fontId="5" fillId="12" borderId="3" xfId="0" applyFont="1" applyFill="1" applyBorder="1" applyAlignment="1">
      <alignment horizontal="center" vertical="center" wrapText="1" shrinkToFit="1"/>
    </xf>
    <xf numFmtId="0" fontId="5" fillId="13" borderId="6" xfId="0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 wrapText="1" shrinkToFit="1"/>
    </xf>
    <xf numFmtId="0" fontId="5" fillId="12" borderId="5" xfId="0" applyFont="1" applyFill="1" applyBorder="1" applyAlignment="1">
      <alignment horizontal="center" vertical="center" wrapText="1" shrinkToFit="1"/>
    </xf>
    <xf numFmtId="0" fontId="27" fillId="8" borderId="8" xfId="0" applyFont="1" applyFill="1" applyBorder="1" applyAlignment="1">
      <alignment horizontal="left" vertical="top" wrapText="1"/>
    </xf>
    <xf numFmtId="0" fontId="27" fillId="8" borderId="11" xfId="0" applyFont="1" applyFill="1" applyBorder="1" applyAlignment="1">
      <alignment horizontal="left" vertical="top"/>
    </xf>
    <xf numFmtId="0" fontId="27" fillId="8" borderId="10" xfId="0" applyFont="1" applyFill="1" applyBorder="1" applyAlignment="1">
      <alignment horizontal="left" vertical="top"/>
    </xf>
    <xf numFmtId="0" fontId="27" fillId="8" borderId="12" xfId="0" applyFont="1" applyFill="1" applyBorder="1" applyAlignment="1">
      <alignment horizontal="left" vertical="top"/>
    </xf>
    <xf numFmtId="0" fontId="27" fillId="8" borderId="0" xfId="0" applyFont="1" applyFill="1" applyBorder="1" applyAlignment="1">
      <alignment horizontal="left" vertical="top"/>
    </xf>
    <xf numFmtId="0" fontId="27" fillId="8" borderId="13" xfId="0" applyFont="1" applyFill="1" applyBorder="1" applyAlignment="1">
      <alignment horizontal="left" vertical="top"/>
    </xf>
    <xf numFmtId="0" fontId="27" fillId="8" borderId="9" xfId="0" applyFont="1" applyFill="1" applyBorder="1" applyAlignment="1">
      <alignment horizontal="left" vertical="top"/>
    </xf>
    <xf numFmtId="0" fontId="27" fillId="8" borderId="1" xfId="0" applyFont="1" applyFill="1" applyBorder="1" applyAlignment="1">
      <alignment horizontal="left" vertical="top"/>
    </xf>
    <xf numFmtId="0" fontId="27" fillId="8" borderId="7" xfId="0" applyFont="1" applyFill="1" applyBorder="1" applyAlignment="1">
      <alignment horizontal="left" vertical="top"/>
    </xf>
    <xf numFmtId="0" fontId="0" fillId="7" borderId="8" xfId="0" applyFill="1" applyBorder="1" applyAlignment="1">
      <alignment horizontal="left" vertical="top" wrapText="1"/>
    </xf>
    <xf numFmtId="0" fontId="27" fillId="7" borderId="11" xfId="0" applyFont="1" applyFill="1" applyBorder="1" applyAlignment="1">
      <alignment horizontal="left" vertical="top" wrapText="1"/>
    </xf>
    <xf numFmtId="0" fontId="27" fillId="7" borderId="10" xfId="0" applyFont="1" applyFill="1" applyBorder="1" applyAlignment="1">
      <alignment horizontal="left" vertical="top" wrapText="1"/>
    </xf>
    <xf numFmtId="0" fontId="27" fillId="7" borderId="12" xfId="0" applyFont="1" applyFill="1" applyBorder="1" applyAlignment="1">
      <alignment horizontal="left" vertical="top" wrapText="1"/>
    </xf>
    <xf numFmtId="0" fontId="27" fillId="7" borderId="0" xfId="0" applyFont="1" applyFill="1" applyBorder="1" applyAlignment="1">
      <alignment horizontal="left" vertical="top" wrapText="1"/>
    </xf>
    <xf numFmtId="0" fontId="27" fillId="7" borderId="13" xfId="0" applyFont="1" applyFill="1" applyBorder="1" applyAlignment="1">
      <alignment horizontal="left" vertical="top" wrapText="1"/>
    </xf>
    <xf numFmtId="0" fontId="27" fillId="7" borderId="9" xfId="0" applyFont="1" applyFill="1" applyBorder="1" applyAlignment="1">
      <alignment horizontal="left" vertical="top" wrapText="1"/>
    </xf>
    <xf numFmtId="0" fontId="27" fillId="7" borderId="1" xfId="0" applyFont="1" applyFill="1" applyBorder="1" applyAlignment="1">
      <alignment horizontal="left" vertical="top" wrapText="1"/>
    </xf>
    <xf numFmtId="0" fontId="27" fillId="7" borderId="7" xfId="0" applyFont="1" applyFill="1" applyBorder="1" applyAlignment="1">
      <alignment horizontal="left" vertical="top" wrapText="1"/>
    </xf>
    <xf numFmtId="0" fontId="27" fillId="7" borderId="8" xfId="0" applyFont="1" applyFill="1" applyBorder="1" applyAlignment="1">
      <alignment horizontal="left" vertical="top" wrapText="1"/>
    </xf>
    <xf numFmtId="0" fontId="5" fillId="14" borderId="6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 shrinkToFit="1"/>
    </xf>
    <xf numFmtId="0" fontId="11" fillId="2" borderId="2" xfId="0" applyFont="1" applyFill="1" applyBorder="1" applyAlignment="1">
      <alignment horizontal="center" vertical="center" wrapText="1" shrinkToFit="1"/>
    </xf>
    <xf numFmtId="0" fontId="0" fillId="22" borderId="8" xfId="0" applyFont="1" applyFill="1" applyBorder="1" applyAlignment="1">
      <alignment horizontal="left" vertical="top" wrapText="1"/>
    </xf>
    <xf numFmtId="0" fontId="27" fillId="22" borderId="11" xfId="0" applyFont="1" applyFill="1" applyBorder="1" applyAlignment="1">
      <alignment horizontal="left" vertical="top" wrapText="1"/>
    </xf>
    <xf numFmtId="0" fontId="27" fillId="22" borderId="10" xfId="0" applyFont="1" applyFill="1" applyBorder="1" applyAlignment="1">
      <alignment horizontal="left" vertical="top" wrapText="1"/>
    </xf>
    <xf numFmtId="0" fontId="27" fillId="22" borderId="12" xfId="0" applyFont="1" applyFill="1" applyBorder="1" applyAlignment="1">
      <alignment horizontal="left" vertical="top" wrapText="1"/>
    </xf>
    <xf numFmtId="0" fontId="27" fillId="22" borderId="0" xfId="0" applyFont="1" applyFill="1" applyBorder="1" applyAlignment="1">
      <alignment horizontal="left" vertical="top" wrapText="1"/>
    </xf>
    <xf numFmtId="0" fontId="27" fillId="22" borderId="13" xfId="0" applyFont="1" applyFill="1" applyBorder="1" applyAlignment="1">
      <alignment horizontal="left" vertical="top" wrapText="1"/>
    </xf>
    <xf numFmtId="0" fontId="27" fillId="22" borderId="9" xfId="0" applyFont="1" applyFill="1" applyBorder="1" applyAlignment="1">
      <alignment horizontal="left" vertical="top" wrapText="1"/>
    </xf>
    <xf numFmtId="0" fontId="27" fillId="22" borderId="1" xfId="0" applyFont="1" applyFill="1" applyBorder="1" applyAlignment="1">
      <alignment horizontal="left" vertical="top" wrapText="1"/>
    </xf>
    <xf numFmtId="0" fontId="27" fillId="22" borderId="7" xfId="0" applyFont="1" applyFill="1" applyBorder="1" applyAlignment="1">
      <alignment horizontal="left" vertical="top" wrapText="1"/>
    </xf>
    <xf numFmtId="0" fontId="27" fillId="22" borderId="8" xfId="0" applyFont="1" applyFill="1" applyBorder="1" applyAlignment="1">
      <alignment horizontal="left" vertical="top" wrapText="1"/>
    </xf>
    <xf numFmtId="0" fontId="27" fillId="17" borderId="8" xfId="0" applyFont="1" applyFill="1" applyBorder="1" applyAlignment="1">
      <alignment horizontal="left" vertical="top" wrapText="1"/>
    </xf>
    <xf numFmtId="0" fontId="27" fillId="17" borderId="11" xfId="0" applyFont="1" applyFill="1" applyBorder="1" applyAlignment="1">
      <alignment horizontal="left" vertical="top" wrapText="1"/>
    </xf>
    <xf numFmtId="0" fontId="27" fillId="17" borderId="10" xfId="0" applyFont="1" applyFill="1" applyBorder="1" applyAlignment="1">
      <alignment horizontal="left" vertical="top" wrapText="1"/>
    </xf>
    <xf numFmtId="0" fontId="27" fillId="17" borderId="12" xfId="0" applyFont="1" applyFill="1" applyBorder="1" applyAlignment="1">
      <alignment horizontal="left" vertical="top" wrapText="1"/>
    </xf>
    <xf numFmtId="0" fontId="27" fillId="17" borderId="0" xfId="0" applyFont="1" applyFill="1" applyBorder="1" applyAlignment="1">
      <alignment horizontal="left" vertical="top" wrapText="1"/>
    </xf>
    <xf numFmtId="0" fontId="27" fillId="17" borderId="13" xfId="0" applyFont="1" applyFill="1" applyBorder="1" applyAlignment="1">
      <alignment horizontal="left" vertical="top" wrapText="1"/>
    </xf>
    <xf numFmtId="0" fontId="27" fillId="17" borderId="9" xfId="0" applyFont="1" applyFill="1" applyBorder="1" applyAlignment="1">
      <alignment horizontal="left" vertical="top" wrapText="1"/>
    </xf>
    <xf numFmtId="0" fontId="27" fillId="17" borderId="1" xfId="0" applyFont="1" applyFill="1" applyBorder="1" applyAlignment="1">
      <alignment horizontal="left" vertical="top" wrapText="1"/>
    </xf>
    <xf numFmtId="0" fontId="27" fillId="17" borderId="7" xfId="0" applyFont="1" applyFill="1" applyBorder="1" applyAlignment="1">
      <alignment horizontal="left" vertical="top" wrapText="1"/>
    </xf>
    <xf numFmtId="0" fontId="9" fillId="15" borderId="2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 shrinkToFit="1"/>
    </xf>
    <xf numFmtId="0" fontId="5" fillId="15" borderId="4" xfId="0" applyFont="1" applyFill="1" applyBorder="1" applyAlignment="1">
      <alignment horizontal="center" vertical="center"/>
    </xf>
    <xf numFmtId="0" fontId="5" fillId="15" borderId="14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11" fillId="15" borderId="6" xfId="0" applyFont="1" applyFill="1" applyBorder="1" applyAlignment="1">
      <alignment horizontal="center" vertical="center"/>
    </xf>
    <xf numFmtId="0" fontId="11" fillId="1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76" fontId="16" fillId="2" borderId="6" xfId="0" applyNumberFormat="1" applyFont="1" applyFill="1" applyBorder="1" applyAlignment="1">
      <alignment horizontal="center" vertical="center"/>
    </xf>
    <xf numFmtId="176" fontId="16" fillId="2" borderId="5" xfId="0" applyNumberFormat="1" applyFont="1" applyFill="1" applyBorder="1" applyAlignment="1">
      <alignment horizontal="center" vertical="center"/>
    </xf>
    <xf numFmtId="0" fontId="11" fillId="15" borderId="8" xfId="0" applyFont="1" applyFill="1" applyBorder="1" applyAlignment="1">
      <alignment horizontal="right" vertical="center" shrinkToFit="1"/>
    </xf>
    <xf numFmtId="0" fontId="11" fillId="15" borderId="10" xfId="0" applyFont="1" applyFill="1" applyBorder="1" applyAlignment="1">
      <alignment horizontal="right" vertical="center" shrinkToFit="1"/>
    </xf>
    <xf numFmtId="0" fontId="5" fillId="15" borderId="9" xfId="0" applyFont="1" applyFill="1" applyBorder="1" applyAlignment="1">
      <alignment horizontal="left" vertical="center"/>
    </xf>
    <xf numFmtId="0" fontId="5" fillId="15" borderId="7" xfId="0" applyFont="1" applyFill="1" applyBorder="1" applyAlignment="1">
      <alignment horizontal="left" vertical="center"/>
    </xf>
    <xf numFmtId="0" fontId="0" fillId="0" borderId="8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18" borderId="8" xfId="0" applyFill="1" applyBorder="1" applyAlignment="1">
      <alignment horizontal="left" vertical="top" wrapText="1"/>
    </xf>
    <xf numFmtId="0" fontId="0" fillId="18" borderId="11" xfId="0" applyFill="1" applyBorder="1" applyAlignment="1">
      <alignment horizontal="left" vertical="top"/>
    </xf>
    <xf numFmtId="0" fontId="0" fillId="18" borderId="10" xfId="0" applyFill="1" applyBorder="1" applyAlignment="1">
      <alignment horizontal="left" vertical="top"/>
    </xf>
    <xf numFmtId="0" fontId="0" fillId="18" borderId="12" xfId="0" applyFill="1" applyBorder="1" applyAlignment="1">
      <alignment horizontal="left" vertical="top"/>
    </xf>
    <xf numFmtId="0" fontId="0" fillId="18" borderId="0" xfId="0" applyFill="1" applyBorder="1" applyAlignment="1">
      <alignment horizontal="left" vertical="top"/>
    </xf>
    <xf numFmtId="0" fontId="0" fillId="18" borderId="13" xfId="0" applyFill="1" applyBorder="1" applyAlignment="1">
      <alignment horizontal="left" vertical="top"/>
    </xf>
    <xf numFmtId="0" fontId="0" fillId="18" borderId="9" xfId="0" applyFill="1" applyBorder="1" applyAlignment="1">
      <alignment horizontal="left" vertical="top"/>
    </xf>
    <xf numFmtId="0" fontId="0" fillId="18" borderId="1" xfId="0" applyFill="1" applyBorder="1" applyAlignment="1">
      <alignment horizontal="left" vertical="top"/>
    </xf>
    <xf numFmtId="0" fontId="0" fillId="18" borderId="7" xfId="0" applyFill="1" applyBorder="1" applyAlignment="1">
      <alignment horizontal="left" vertical="top"/>
    </xf>
    <xf numFmtId="0" fontId="0" fillId="10" borderId="8" xfId="0" applyFont="1" applyFill="1" applyBorder="1" applyAlignment="1">
      <alignment horizontal="left" vertical="top" wrapText="1"/>
    </xf>
    <xf numFmtId="0" fontId="27" fillId="10" borderId="11" xfId="0" applyFont="1" applyFill="1" applyBorder="1" applyAlignment="1">
      <alignment horizontal="left" vertical="top"/>
    </xf>
    <xf numFmtId="0" fontId="27" fillId="10" borderId="10" xfId="0" applyFont="1" applyFill="1" applyBorder="1" applyAlignment="1">
      <alignment horizontal="left" vertical="top"/>
    </xf>
    <xf numFmtId="0" fontId="27" fillId="10" borderId="12" xfId="0" applyFont="1" applyFill="1" applyBorder="1" applyAlignment="1">
      <alignment horizontal="left" vertical="top"/>
    </xf>
    <xf numFmtId="0" fontId="27" fillId="10" borderId="0" xfId="0" applyFont="1" applyFill="1" applyBorder="1" applyAlignment="1">
      <alignment horizontal="left" vertical="top"/>
    </xf>
    <xf numFmtId="0" fontId="27" fillId="10" borderId="13" xfId="0" applyFont="1" applyFill="1" applyBorder="1" applyAlignment="1">
      <alignment horizontal="left" vertical="top"/>
    </xf>
    <xf numFmtId="0" fontId="27" fillId="10" borderId="9" xfId="0" applyFont="1" applyFill="1" applyBorder="1" applyAlignment="1">
      <alignment horizontal="left" vertical="top"/>
    </xf>
    <xf numFmtId="0" fontId="27" fillId="10" borderId="1" xfId="0" applyFont="1" applyFill="1" applyBorder="1" applyAlignment="1">
      <alignment horizontal="left" vertical="top"/>
    </xf>
    <xf numFmtId="0" fontId="27" fillId="10" borderId="7" xfId="0" applyFont="1" applyFill="1" applyBorder="1" applyAlignment="1">
      <alignment horizontal="left" vertical="top"/>
    </xf>
    <xf numFmtId="0" fontId="5" fillId="16" borderId="4" xfId="0" applyFont="1" applyFill="1" applyBorder="1" applyAlignment="1">
      <alignment horizontal="center" vertical="center" wrapText="1" shrinkToFit="1"/>
    </xf>
    <xf numFmtId="0" fontId="5" fillId="16" borderId="3" xfId="0" applyFont="1" applyFill="1" applyBorder="1" applyAlignment="1">
      <alignment horizontal="center" vertical="center" wrapText="1" shrinkToFit="1"/>
    </xf>
    <xf numFmtId="0" fontId="5" fillId="16" borderId="6" xfId="0" applyFont="1" applyFill="1" applyBorder="1" applyAlignment="1">
      <alignment horizontal="center" vertical="center" wrapText="1" shrinkToFit="1"/>
    </xf>
    <xf numFmtId="0" fontId="5" fillId="16" borderId="5" xfId="0" applyFont="1" applyFill="1" applyBorder="1" applyAlignment="1">
      <alignment horizontal="center" vertical="center" wrapText="1" shrinkToFit="1"/>
    </xf>
    <xf numFmtId="0" fontId="0" fillId="0" borderId="8" xfId="0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 wrapText="1"/>
    </xf>
    <xf numFmtId="0" fontId="27" fillId="0" borderId="13" xfId="0" applyFont="1" applyBorder="1" applyAlignment="1">
      <alignment horizontal="left" vertical="top" wrapText="1"/>
    </xf>
    <xf numFmtId="0" fontId="27" fillId="0" borderId="9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left" vertical="top" wrapText="1"/>
    </xf>
    <xf numFmtId="0" fontId="27" fillId="0" borderId="8" xfId="0" applyFont="1" applyBorder="1" applyAlignment="1">
      <alignment horizontal="left" vertical="top" wrapText="1"/>
    </xf>
    <xf numFmtId="0" fontId="5" fillId="20" borderId="4" xfId="0" applyFont="1" applyFill="1" applyBorder="1" applyAlignment="1">
      <alignment horizontal="center" vertical="center" wrapText="1" shrinkToFit="1"/>
    </xf>
    <xf numFmtId="0" fontId="5" fillId="20" borderId="3" xfId="0" applyFont="1" applyFill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13" fillId="21" borderId="2" xfId="0" applyFont="1" applyFill="1" applyBorder="1" applyAlignment="1">
      <alignment horizontal="center" vertical="center" wrapText="1"/>
    </xf>
    <xf numFmtId="176" fontId="13" fillId="21" borderId="2" xfId="0" applyNumberFormat="1" applyFont="1" applyFill="1" applyBorder="1" applyAlignment="1">
      <alignment horizontal="center" vertical="center" wrapText="1"/>
    </xf>
    <xf numFmtId="0" fontId="13" fillId="21" borderId="6" xfId="0" applyFont="1" applyFill="1" applyBorder="1" applyAlignment="1">
      <alignment horizontal="center" vertical="center" wrapText="1"/>
    </xf>
    <xf numFmtId="0" fontId="13" fillId="21" borderId="5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3" xfId="2"/>
    <cellStyle name="样式 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8"/>
  <c:chart>
    <c:title>
      <c:tx>
        <c:rich>
          <a:bodyPr/>
          <a:lstStyle/>
          <a:p>
            <a:pPr>
              <a:defRPr sz="1400"/>
            </a:pPr>
            <a:r>
              <a:rPr lang="zh-CN" sz="1400"/>
              <a:t>图</a:t>
            </a:r>
            <a:r>
              <a:rPr lang="en-US" sz="1400"/>
              <a:t>1.1</a:t>
            </a:r>
            <a:r>
              <a:rPr lang="zh-CN" sz="1400"/>
              <a:t>：学历结构（不分层级）</a:t>
            </a:r>
          </a:p>
        </c:rich>
      </c:tx>
      <c:layout/>
    </c:title>
    <c:view3D>
      <c:rotX val="40"/>
      <c:perspective val="30"/>
    </c:view3D>
    <c:plotArea>
      <c:layout/>
      <c:pie3DChart>
        <c:varyColors val="1"/>
        <c:ser>
          <c:idx val="0"/>
          <c:order val="0"/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zh-CN"/>
                </a:p>
              </c:txPr>
            </c:dLbl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zh-CN"/>
                </a:p>
              </c:txPr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zh-CN"/>
                </a:p>
              </c:txPr>
            </c:dLbl>
            <c:showPercent val="1"/>
          </c:dLbls>
          <c:cat>
            <c:strRef>
              <c:f>学历!$B$6:$B$8</c:f>
              <c:strCache>
                <c:ptCount val="3"/>
                <c:pt idx="0">
                  <c:v>本科以上</c:v>
                </c:pt>
                <c:pt idx="1">
                  <c:v>大专</c:v>
                </c:pt>
                <c:pt idx="2">
                  <c:v>大专以下</c:v>
                </c:pt>
              </c:strCache>
            </c:strRef>
          </c:cat>
          <c:val>
            <c:numRef>
              <c:f>学历!$J$6:$J$8</c:f>
              <c:numCache>
                <c:formatCode>0.00%</c:formatCode>
                <c:ptCount val="3"/>
                <c:pt idx="0">
                  <c:v>0.23873873873873874</c:v>
                </c:pt>
                <c:pt idx="1">
                  <c:v>0.38963963963963966</c:v>
                </c:pt>
                <c:pt idx="2">
                  <c:v>0.3716216216216216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5"/>
  <c:chart>
    <c:title>
      <c:tx>
        <c:rich>
          <a:bodyPr/>
          <a:lstStyle/>
          <a:p>
            <a:pPr>
              <a:defRPr sz="1400"/>
            </a:pPr>
            <a:r>
              <a:rPr lang="zh-CN" sz="1400"/>
              <a:t>图</a:t>
            </a:r>
            <a:r>
              <a:rPr lang="en-US" sz="1400"/>
              <a:t>1.2</a:t>
            </a:r>
            <a:r>
              <a:rPr lang="zh-CN" sz="1400"/>
              <a:t>：各层级平均年龄对比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年龄!$AL$4:$AO$4</c:f>
              <c:strCache>
                <c:ptCount val="4"/>
                <c:pt idx="0">
                  <c:v>高</c:v>
                </c:pt>
                <c:pt idx="1">
                  <c:v>中</c:v>
                </c:pt>
                <c:pt idx="2">
                  <c:v>基</c:v>
                </c:pt>
                <c:pt idx="3">
                  <c:v>总体</c:v>
                </c:pt>
              </c:strCache>
            </c:strRef>
          </c:cat>
          <c:val>
            <c:numRef>
              <c:f>年龄!$AL$5:$AO$5</c:f>
              <c:numCache>
                <c:formatCode>General</c:formatCode>
                <c:ptCount val="4"/>
                <c:pt idx="0">
                  <c:v>41.78</c:v>
                </c:pt>
                <c:pt idx="1">
                  <c:v>39.5</c:v>
                </c:pt>
                <c:pt idx="2">
                  <c:v>32.49</c:v>
                </c:pt>
                <c:pt idx="3" formatCode="0.00_ ">
                  <c:v>33.979391891891893</c:v>
                </c:pt>
              </c:numCache>
            </c:numRef>
          </c:val>
        </c:ser>
        <c:axId val="79350784"/>
        <c:axId val="79500032"/>
      </c:barChart>
      <c:catAx>
        <c:axId val="79350784"/>
        <c:scaling>
          <c:orientation val="minMax"/>
        </c:scaling>
        <c:axPos val="b"/>
        <c:majorTickMark val="none"/>
        <c:tickLblPos val="nextTo"/>
        <c:crossAx val="79500032"/>
        <c:crosses val="autoZero"/>
        <c:auto val="1"/>
        <c:lblAlgn val="ctr"/>
        <c:lblOffset val="100"/>
      </c:catAx>
      <c:valAx>
        <c:axId val="795000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zh-CN"/>
                  <a:t>平均年龄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9350784"/>
        <c:crosses val="autoZero"/>
        <c:crossBetween val="between"/>
      </c:val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 sz="1400"/>
            </a:pPr>
            <a:r>
              <a:rPr lang="zh-CN" sz="1400"/>
              <a:t>图</a:t>
            </a:r>
            <a:r>
              <a:rPr lang="en-US" sz="1400"/>
              <a:t>1.1</a:t>
            </a:r>
            <a:r>
              <a:rPr lang="zh-CN" sz="1400"/>
              <a:t>：司龄结构（不分层级）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numFmt formatCode="0.00%" sourceLinked="0"/>
            <c:showPercent val="1"/>
            <c:showLeaderLines val="1"/>
          </c:dLbls>
          <c:cat>
            <c:strRef>
              <c:f>司龄!$B$6:$B$12</c:f>
              <c:strCache>
                <c:ptCount val="7"/>
                <c:pt idx="0">
                  <c:v>试用期内</c:v>
                </c:pt>
                <c:pt idx="1">
                  <c:v>1年以内</c:v>
                </c:pt>
                <c:pt idx="2">
                  <c:v>1-2年</c:v>
                </c:pt>
                <c:pt idx="3">
                  <c:v>2-3年</c:v>
                </c:pt>
                <c:pt idx="4">
                  <c:v>3-4年</c:v>
                </c:pt>
                <c:pt idx="5">
                  <c:v>4-5年</c:v>
                </c:pt>
                <c:pt idx="6">
                  <c:v>5年以上</c:v>
                </c:pt>
              </c:strCache>
            </c:strRef>
          </c:cat>
          <c:val>
            <c:numRef>
              <c:f>司龄!$J$6:$J$12</c:f>
              <c:numCache>
                <c:formatCode>0.00%</c:formatCode>
                <c:ptCount val="7"/>
                <c:pt idx="0">
                  <c:v>2.7027027027027029E-2</c:v>
                </c:pt>
                <c:pt idx="1">
                  <c:v>7.2072072072072071E-2</c:v>
                </c:pt>
                <c:pt idx="2">
                  <c:v>0.17567567567567569</c:v>
                </c:pt>
                <c:pt idx="3">
                  <c:v>0.268018018018018</c:v>
                </c:pt>
                <c:pt idx="4">
                  <c:v>0.16666666666666666</c:v>
                </c:pt>
                <c:pt idx="5">
                  <c:v>9.2342342342342343E-2</c:v>
                </c:pt>
                <c:pt idx="6">
                  <c:v>0.1981981981981982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1"/>
  <c:chart>
    <c:title>
      <c:tx>
        <c:rich>
          <a:bodyPr/>
          <a:lstStyle/>
          <a:p>
            <a:pPr>
              <a:defRPr sz="1400"/>
            </a:pPr>
            <a:r>
              <a:rPr lang="zh-CN" sz="1400"/>
              <a:t>图</a:t>
            </a:r>
            <a:r>
              <a:rPr lang="en-US" altLang="zh-CN" sz="1400"/>
              <a:t>3</a:t>
            </a:r>
            <a:r>
              <a:rPr lang="zh-CN" sz="1400"/>
              <a:t>：标杆企业</a:t>
            </a:r>
            <a:r>
              <a:rPr lang="en-US" sz="1400"/>
              <a:t>-</a:t>
            </a:r>
            <a:r>
              <a:rPr lang="zh-CN" sz="1400"/>
              <a:t>粤东公司  平均司龄对比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司龄!$AI$4:$AK$4</c:f>
              <c:strCache>
                <c:ptCount val="3"/>
                <c:pt idx="0">
                  <c:v>粤东标杆企业</c:v>
                </c:pt>
                <c:pt idx="1">
                  <c:v>省内标杆企业</c:v>
                </c:pt>
                <c:pt idx="2">
                  <c:v>创鸿粤东公司</c:v>
                </c:pt>
              </c:strCache>
            </c:strRef>
          </c:cat>
          <c:val>
            <c:numRef>
              <c:f>司龄!$AI$5:$AK$5</c:f>
              <c:numCache>
                <c:formatCode>0.0_);[Red]\(0.0\)</c:formatCode>
                <c:ptCount val="3"/>
                <c:pt idx="0">
                  <c:v>0</c:v>
                </c:pt>
                <c:pt idx="1">
                  <c:v>4.3</c:v>
                </c:pt>
                <c:pt idx="2">
                  <c:v>3.34</c:v>
                </c:pt>
              </c:numCache>
            </c:numRef>
          </c:val>
        </c:ser>
        <c:axId val="79437824"/>
        <c:axId val="79439360"/>
      </c:barChart>
      <c:catAx>
        <c:axId val="79437824"/>
        <c:scaling>
          <c:orientation val="minMax"/>
        </c:scaling>
        <c:axPos val="b"/>
        <c:majorTickMark val="none"/>
        <c:tickLblPos val="nextTo"/>
        <c:crossAx val="79439360"/>
        <c:crosses val="autoZero"/>
        <c:auto val="1"/>
        <c:lblAlgn val="ctr"/>
        <c:lblOffset val="100"/>
      </c:catAx>
      <c:valAx>
        <c:axId val="794393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zh-CN"/>
                  <a:t>平均司龄</a:t>
                </a:r>
              </a:p>
            </c:rich>
          </c:tx>
          <c:layout/>
        </c:title>
        <c:numFmt formatCode="0.0_);[Red]\(0.0\)" sourceLinked="1"/>
        <c:majorTickMark val="none"/>
        <c:tickLblPos val="nextTo"/>
        <c:crossAx val="79437824"/>
        <c:crosses val="autoZero"/>
        <c:crossBetween val="between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 sz="1400"/>
            </a:pPr>
            <a:r>
              <a:rPr lang="zh-CN" altLang="en-US" sz="1400"/>
              <a:t>图</a:t>
            </a:r>
            <a:r>
              <a:rPr lang="en-US" altLang="zh-CN" sz="1400"/>
              <a:t>2:</a:t>
            </a:r>
            <a:r>
              <a:rPr lang="zh-CN" altLang="en-US" sz="1400"/>
              <a:t>各层级平均司龄对比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司龄!$V$4:$Y$4</c:f>
              <c:strCache>
                <c:ptCount val="4"/>
                <c:pt idx="0">
                  <c:v>高</c:v>
                </c:pt>
                <c:pt idx="1">
                  <c:v>中</c:v>
                </c:pt>
                <c:pt idx="2">
                  <c:v>基</c:v>
                </c:pt>
                <c:pt idx="3">
                  <c:v>总体</c:v>
                </c:pt>
              </c:strCache>
            </c:strRef>
          </c:cat>
          <c:val>
            <c:numRef>
              <c:f>司龄!$V$5:$Y$5</c:f>
              <c:numCache>
                <c:formatCode>General</c:formatCode>
                <c:ptCount val="4"/>
                <c:pt idx="0">
                  <c:v>3.24</c:v>
                </c:pt>
                <c:pt idx="1">
                  <c:v>2.8</c:v>
                </c:pt>
                <c:pt idx="2">
                  <c:v>3.42</c:v>
                </c:pt>
                <c:pt idx="3">
                  <c:v>3.34</c:v>
                </c:pt>
              </c:numCache>
            </c:numRef>
          </c:val>
        </c:ser>
        <c:axId val="79468032"/>
        <c:axId val="79469568"/>
      </c:barChart>
      <c:catAx>
        <c:axId val="79468032"/>
        <c:scaling>
          <c:orientation val="minMax"/>
        </c:scaling>
        <c:axPos val="b"/>
        <c:majorTickMark val="none"/>
        <c:tickLblPos val="nextTo"/>
        <c:crossAx val="79469568"/>
        <c:crosses val="autoZero"/>
        <c:auto val="1"/>
        <c:lblAlgn val="ctr"/>
        <c:lblOffset val="100"/>
      </c:catAx>
      <c:valAx>
        <c:axId val="794695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zh-CN" altLang="en-US"/>
                  <a:t>平均司龄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9468032"/>
        <c:crosses val="autoZero"/>
        <c:crossBetween val="between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/>
            </a:pPr>
            <a:r>
              <a:rPr lang="zh-CN" altLang="en-US" sz="1400"/>
              <a:t>图</a:t>
            </a:r>
            <a:r>
              <a:rPr lang="en-US" altLang="zh-CN" sz="1400"/>
              <a:t>1.2</a:t>
            </a:r>
            <a:r>
              <a:rPr lang="zh-CN" altLang="en-US" sz="1400" baseline="0"/>
              <a:t>：各层级司龄结构</a:t>
            </a:r>
            <a:endParaRPr lang="zh-CN" altLang="en-US" sz="1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高</c:v>
          </c:tx>
          <c:cat>
            <c:strRef>
              <c:f>司龄!$B$6:$B$12</c:f>
              <c:strCache>
                <c:ptCount val="7"/>
                <c:pt idx="0">
                  <c:v>试用期内</c:v>
                </c:pt>
                <c:pt idx="1">
                  <c:v>1年以内</c:v>
                </c:pt>
                <c:pt idx="2">
                  <c:v>1-2年</c:v>
                </c:pt>
                <c:pt idx="3">
                  <c:v>2-3年</c:v>
                </c:pt>
                <c:pt idx="4">
                  <c:v>3-4年</c:v>
                </c:pt>
                <c:pt idx="5">
                  <c:v>4-5年</c:v>
                </c:pt>
                <c:pt idx="6">
                  <c:v>5年以上</c:v>
                </c:pt>
              </c:strCache>
            </c:strRef>
          </c:cat>
          <c:val>
            <c:numRef>
              <c:f>司龄!$D$6:$D$12</c:f>
              <c:numCache>
                <c:formatCode>0.00%</c:formatCode>
                <c:ptCount val="7"/>
                <c:pt idx="0">
                  <c:v>7.3170731707317069E-2</c:v>
                </c:pt>
                <c:pt idx="1">
                  <c:v>0.17073170731707318</c:v>
                </c:pt>
                <c:pt idx="2">
                  <c:v>0.17073170731707318</c:v>
                </c:pt>
                <c:pt idx="3">
                  <c:v>0.14634146341463414</c:v>
                </c:pt>
                <c:pt idx="4">
                  <c:v>9.7560975609756101E-2</c:v>
                </c:pt>
                <c:pt idx="5">
                  <c:v>7.3170731707317069E-2</c:v>
                </c:pt>
                <c:pt idx="6">
                  <c:v>0.26829268292682928</c:v>
                </c:pt>
              </c:numCache>
            </c:numRef>
          </c:val>
        </c:ser>
        <c:ser>
          <c:idx val="1"/>
          <c:order val="1"/>
          <c:tx>
            <c:v>中</c:v>
          </c:tx>
          <c:cat>
            <c:strRef>
              <c:f>司龄!$B$6:$B$12</c:f>
              <c:strCache>
                <c:ptCount val="7"/>
                <c:pt idx="0">
                  <c:v>试用期内</c:v>
                </c:pt>
                <c:pt idx="1">
                  <c:v>1年以内</c:v>
                </c:pt>
                <c:pt idx="2">
                  <c:v>1-2年</c:v>
                </c:pt>
                <c:pt idx="3">
                  <c:v>2-3年</c:v>
                </c:pt>
                <c:pt idx="4">
                  <c:v>3-4年</c:v>
                </c:pt>
                <c:pt idx="5">
                  <c:v>4-5年</c:v>
                </c:pt>
                <c:pt idx="6">
                  <c:v>5年以上</c:v>
                </c:pt>
              </c:strCache>
            </c:strRef>
          </c:cat>
          <c:val>
            <c:numRef>
              <c:f>司龄!$F$6:$F$12</c:f>
              <c:numCache>
                <c:formatCode>0.00%</c:formatCode>
                <c:ptCount val="7"/>
                <c:pt idx="0">
                  <c:v>7.4999999999999997E-2</c:v>
                </c:pt>
                <c:pt idx="1">
                  <c:v>2.5000000000000001E-2</c:v>
                </c:pt>
                <c:pt idx="2">
                  <c:v>0.27500000000000002</c:v>
                </c:pt>
                <c:pt idx="3">
                  <c:v>0.17499999999999999</c:v>
                </c:pt>
                <c:pt idx="4">
                  <c:v>0.22500000000000001</c:v>
                </c:pt>
                <c:pt idx="5">
                  <c:v>0.125</c:v>
                </c:pt>
                <c:pt idx="6">
                  <c:v>0.1</c:v>
                </c:pt>
              </c:numCache>
            </c:numRef>
          </c:val>
        </c:ser>
        <c:ser>
          <c:idx val="2"/>
          <c:order val="2"/>
          <c:tx>
            <c:v>基</c:v>
          </c:tx>
          <c:cat>
            <c:strRef>
              <c:f>司龄!$B$6:$B$12</c:f>
              <c:strCache>
                <c:ptCount val="7"/>
                <c:pt idx="0">
                  <c:v>试用期内</c:v>
                </c:pt>
                <c:pt idx="1">
                  <c:v>1年以内</c:v>
                </c:pt>
                <c:pt idx="2">
                  <c:v>1-2年</c:v>
                </c:pt>
                <c:pt idx="3">
                  <c:v>2-3年</c:v>
                </c:pt>
                <c:pt idx="4">
                  <c:v>3-4年</c:v>
                </c:pt>
                <c:pt idx="5">
                  <c:v>4-5年</c:v>
                </c:pt>
                <c:pt idx="6">
                  <c:v>5年以上</c:v>
                </c:pt>
              </c:strCache>
            </c:strRef>
          </c:cat>
          <c:val>
            <c:numRef>
              <c:f>司龄!$H$6:$H$12</c:f>
              <c:numCache>
                <c:formatCode>0.00%</c:formatCode>
                <c:ptCount val="7"/>
                <c:pt idx="0">
                  <c:v>1.6528925619834711E-2</c:v>
                </c:pt>
                <c:pt idx="1">
                  <c:v>6.6115702479338845E-2</c:v>
                </c:pt>
                <c:pt idx="2">
                  <c:v>0.16528925619834711</c:v>
                </c:pt>
                <c:pt idx="3">
                  <c:v>0.29201101928374656</c:v>
                </c:pt>
                <c:pt idx="4">
                  <c:v>0.16804407713498623</c:v>
                </c:pt>
                <c:pt idx="5">
                  <c:v>9.0909090909090912E-2</c:v>
                </c:pt>
                <c:pt idx="6">
                  <c:v>0.20110192837465565</c:v>
                </c:pt>
              </c:numCache>
            </c:numRef>
          </c:val>
        </c:ser>
        <c:axId val="79724928"/>
        <c:axId val="79726464"/>
      </c:barChart>
      <c:catAx>
        <c:axId val="79724928"/>
        <c:scaling>
          <c:orientation val="minMax"/>
        </c:scaling>
        <c:axPos val="b"/>
        <c:majorTickMark val="none"/>
        <c:tickLblPos val="nextTo"/>
        <c:crossAx val="79726464"/>
        <c:crosses val="autoZero"/>
        <c:auto val="1"/>
        <c:lblAlgn val="ctr"/>
        <c:lblOffset val="100"/>
      </c:catAx>
      <c:valAx>
        <c:axId val="79726464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crossAx val="797249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/>
            </a:pPr>
            <a:r>
              <a:rPr lang="zh-CN" altLang="en-US" sz="1400"/>
              <a:t>图</a:t>
            </a:r>
            <a:r>
              <a:rPr lang="en-US" altLang="zh-CN" sz="1400"/>
              <a:t>1.1</a:t>
            </a:r>
            <a:r>
              <a:rPr lang="zh-CN" altLang="en-US" sz="1400"/>
              <a:t>：层级结构</a:t>
            </a:r>
            <a:r>
              <a:rPr lang="en-US" altLang="zh-CN" sz="1400"/>
              <a:t>【</a:t>
            </a:r>
            <a:r>
              <a:rPr lang="zh-CN" altLang="en-US" sz="1400"/>
              <a:t>本月</a:t>
            </a:r>
            <a:r>
              <a:rPr lang="en-US" altLang="zh-CN" sz="1400"/>
              <a:t>】</a:t>
            </a:r>
            <a:endParaRPr lang="zh-CN" altLang="en-US" sz="1400"/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numFmt formatCode="0.00%" sourceLinked="0"/>
            <c:showPercent val="1"/>
            <c:showLeaderLines val="1"/>
          </c:dLbls>
          <c:cat>
            <c:strRef>
              <c:f>层级!$B$6:$B$9</c:f>
              <c:strCache>
                <c:ptCount val="4"/>
                <c:pt idx="0">
                  <c:v>高</c:v>
                </c:pt>
                <c:pt idx="1">
                  <c:v>中</c:v>
                </c:pt>
                <c:pt idx="2">
                  <c:v>基</c:v>
                </c:pt>
                <c:pt idx="3">
                  <c:v>后勤辅助岗</c:v>
                </c:pt>
              </c:strCache>
            </c:strRef>
          </c:cat>
          <c:val>
            <c:numRef>
              <c:f>层级!$D$6:$D$9</c:f>
              <c:numCache>
                <c:formatCode>0.00%</c:formatCode>
                <c:ptCount val="4"/>
                <c:pt idx="0">
                  <c:v>8.0078125E-2</c:v>
                </c:pt>
                <c:pt idx="1">
                  <c:v>7.8125E-2</c:v>
                </c:pt>
                <c:pt idx="2">
                  <c:v>0.708984375</c:v>
                </c:pt>
                <c:pt idx="3">
                  <c:v>0.1328125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 sz="1400"/>
            </a:pPr>
            <a:r>
              <a:rPr lang="zh-CN" altLang="en-US" sz="1400"/>
              <a:t>图</a:t>
            </a:r>
            <a:r>
              <a:rPr lang="en-US" altLang="zh-CN" sz="1400"/>
              <a:t>1.2</a:t>
            </a:r>
            <a:r>
              <a:rPr lang="zh-CN" altLang="en-US" sz="1400"/>
              <a:t>：层级结构对比</a:t>
            </a:r>
            <a:r>
              <a:rPr lang="en-US" altLang="zh-CN" sz="1400"/>
              <a:t>【</a:t>
            </a:r>
            <a:r>
              <a:rPr lang="zh-CN" altLang="en-US" sz="1400"/>
              <a:t>与上月相比</a:t>
            </a:r>
            <a:r>
              <a:rPr lang="en-US" altLang="zh-CN" sz="1400"/>
              <a:t>】</a:t>
            </a:r>
            <a:endParaRPr lang="zh-CN" altLang="en-US" sz="1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本月</c:v>
          </c:tx>
          <c:cat>
            <c:strRef>
              <c:f>层级!$B$6:$B$9</c:f>
              <c:strCache>
                <c:ptCount val="4"/>
                <c:pt idx="0">
                  <c:v>高</c:v>
                </c:pt>
                <c:pt idx="1">
                  <c:v>中</c:v>
                </c:pt>
                <c:pt idx="2">
                  <c:v>基</c:v>
                </c:pt>
                <c:pt idx="3">
                  <c:v>后勤辅助岗</c:v>
                </c:pt>
              </c:strCache>
            </c:strRef>
          </c:cat>
          <c:val>
            <c:numRef>
              <c:f>层级!$D$6:$D$9</c:f>
              <c:numCache>
                <c:formatCode>0.00%</c:formatCode>
                <c:ptCount val="4"/>
                <c:pt idx="0">
                  <c:v>8.0078125E-2</c:v>
                </c:pt>
                <c:pt idx="1">
                  <c:v>7.8125E-2</c:v>
                </c:pt>
                <c:pt idx="2">
                  <c:v>0.708984375</c:v>
                </c:pt>
                <c:pt idx="3">
                  <c:v>0.1328125</c:v>
                </c:pt>
              </c:numCache>
            </c:numRef>
          </c:val>
        </c:ser>
        <c:ser>
          <c:idx val="1"/>
          <c:order val="1"/>
          <c:tx>
            <c:v>上月</c:v>
          </c:tx>
          <c:cat>
            <c:strRef>
              <c:f>层级!$B$6:$B$9</c:f>
              <c:strCache>
                <c:ptCount val="4"/>
                <c:pt idx="0">
                  <c:v>高</c:v>
                </c:pt>
                <c:pt idx="1">
                  <c:v>中</c:v>
                </c:pt>
                <c:pt idx="2">
                  <c:v>基</c:v>
                </c:pt>
                <c:pt idx="3">
                  <c:v>后勤辅助岗</c:v>
                </c:pt>
              </c:strCache>
            </c:strRef>
          </c:cat>
          <c:val>
            <c:numRef>
              <c:f>层级!$F$6:$F$9</c:f>
              <c:numCache>
                <c:formatCode>0.00%</c:formatCode>
                <c:ptCount val="4"/>
                <c:pt idx="0">
                  <c:v>7.5435203094777567E-2</c:v>
                </c:pt>
                <c:pt idx="1">
                  <c:v>8.1237911025145063E-2</c:v>
                </c:pt>
                <c:pt idx="2">
                  <c:v>0.70986460348162472</c:v>
                </c:pt>
                <c:pt idx="3">
                  <c:v>0.13346228239845262</c:v>
                </c:pt>
              </c:numCache>
            </c:numRef>
          </c:val>
        </c:ser>
        <c:axId val="79651968"/>
        <c:axId val="79653504"/>
      </c:barChart>
      <c:catAx>
        <c:axId val="79651968"/>
        <c:scaling>
          <c:orientation val="minMax"/>
        </c:scaling>
        <c:axPos val="b"/>
        <c:majorTickMark val="none"/>
        <c:tickLblPos val="nextTo"/>
        <c:crossAx val="79653504"/>
        <c:crosses val="autoZero"/>
        <c:auto val="1"/>
        <c:lblAlgn val="ctr"/>
        <c:lblOffset val="100"/>
      </c:catAx>
      <c:valAx>
        <c:axId val="79653504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crossAx val="796519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 sz="1400"/>
            </a:pPr>
            <a:r>
              <a:rPr lang="zh-CN" altLang="en-US" sz="1400"/>
              <a:t>图</a:t>
            </a:r>
            <a:r>
              <a:rPr lang="en-US" altLang="zh-CN" sz="1400"/>
              <a:t>1.3</a:t>
            </a:r>
            <a:r>
              <a:rPr lang="zh-CN" altLang="en-US" sz="1400"/>
              <a:t>：层级结构对比</a:t>
            </a:r>
            <a:r>
              <a:rPr lang="en-US" altLang="zh-CN" sz="1400"/>
              <a:t>【</a:t>
            </a:r>
            <a:r>
              <a:rPr lang="zh-CN" altLang="en-US" sz="1400"/>
              <a:t>与去年同期相比</a:t>
            </a:r>
            <a:r>
              <a:rPr lang="en-US" altLang="zh-CN" sz="1400"/>
              <a:t>】</a:t>
            </a:r>
            <a:endParaRPr lang="zh-CN" altLang="en-US" sz="1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本月</c:v>
          </c:tx>
          <c:cat>
            <c:strRef>
              <c:f>层级!$B$6:$B$9</c:f>
              <c:strCache>
                <c:ptCount val="4"/>
                <c:pt idx="0">
                  <c:v>高</c:v>
                </c:pt>
                <c:pt idx="1">
                  <c:v>中</c:v>
                </c:pt>
                <c:pt idx="2">
                  <c:v>基</c:v>
                </c:pt>
                <c:pt idx="3">
                  <c:v>后勤辅助岗</c:v>
                </c:pt>
              </c:strCache>
            </c:strRef>
          </c:cat>
          <c:val>
            <c:numRef>
              <c:f>层级!$D$6:$D$9</c:f>
              <c:numCache>
                <c:formatCode>0.00%</c:formatCode>
                <c:ptCount val="4"/>
                <c:pt idx="0">
                  <c:v>8.0078125E-2</c:v>
                </c:pt>
                <c:pt idx="1">
                  <c:v>7.8125E-2</c:v>
                </c:pt>
                <c:pt idx="2">
                  <c:v>0.708984375</c:v>
                </c:pt>
                <c:pt idx="3">
                  <c:v>0.1328125</c:v>
                </c:pt>
              </c:numCache>
            </c:numRef>
          </c:val>
        </c:ser>
        <c:ser>
          <c:idx val="1"/>
          <c:order val="1"/>
          <c:tx>
            <c:v>去年同期</c:v>
          </c:tx>
          <c:cat>
            <c:strRef>
              <c:f>层级!$B$6:$B$9</c:f>
              <c:strCache>
                <c:ptCount val="4"/>
                <c:pt idx="0">
                  <c:v>高</c:v>
                </c:pt>
                <c:pt idx="1">
                  <c:v>中</c:v>
                </c:pt>
                <c:pt idx="2">
                  <c:v>基</c:v>
                </c:pt>
                <c:pt idx="3">
                  <c:v>后勤辅助岗</c:v>
                </c:pt>
              </c:strCache>
            </c:strRef>
          </c:cat>
          <c:val>
            <c:numRef>
              <c:f>层级!$H$6:$H$9</c:f>
              <c:numCache>
                <c:formatCode>0.00%</c:formatCode>
                <c:ptCount val="4"/>
                <c:pt idx="0">
                  <c:v>6.0532687651331719E-2</c:v>
                </c:pt>
                <c:pt idx="1">
                  <c:v>6.1743341404358353E-2</c:v>
                </c:pt>
                <c:pt idx="2">
                  <c:v>0.57263922518159804</c:v>
                </c:pt>
                <c:pt idx="3">
                  <c:v>0.30508474576271188</c:v>
                </c:pt>
              </c:numCache>
            </c:numRef>
          </c:val>
        </c:ser>
        <c:axId val="79678464"/>
        <c:axId val="79889152"/>
      </c:barChart>
      <c:catAx>
        <c:axId val="79678464"/>
        <c:scaling>
          <c:orientation val="minMax"/>
        </c:scaling>
        <c:axPos val="b"/>
        <c:majorTickMark val="none"/>
        <c:tickLblPos val="nextTo"/>
        <c:crossAx val="79889152"/>
        <c:crosses val="autoZero"/>
        <c:auto val="1"/>
        <c:lblAlgn val="ctr"/>
        <c:lblOffset val="100"/>
      </c:catAx>
      <c:valAx>
        <c:axId val="79889152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crossAx val="796784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 sz="1400"/>
            </a:pPr>
            <a:r>
              <a:rPr lang="zh-CN" altLang="en-US" sz="1400"/>
              <a:t>图</a:t>
            </a:r>
            <a:r>
              <a:rPr lang="en-US" altLang="zh-CN" sz="1400"/>
              <a:t>1.4</a:t>
            </a:r>
            <a:r>
              <a:rPr lang="zh-CN" altLang="en-US" sz="1400"/>
              <a:t>：层级结构对比</a:t>
            </a:r>
            <a:r>
              <a:rPr lang="en-US" altLang="zh-CN" sz="1400"/>
              <a:t>【</a:t>
            </a:r>
            <a:r>
              <a:rPr lang="zh-CN" altLang="en-US" sz="1400"/>
              <a:t>与定编相比</a:t>
            </a:r>
            <a:r>
              <a:rPr lang="en-US" altLang="zh-CN" sz="1400"/>
              <a:t>】</a:t>
            </a:r>
            <a:endParaRPr lang="zh-CN" altLang="en-US" sz="1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本月</c:v>
          </c:tx>
          <c:dLbls>
            <c:showVal val="1"/>
          </c:dLbls>
          <c:cat>
            <c:strRef>
              <c:f>层级!$B$6:$B$9</c:f>
              <c:strCache>
                <c:ptCount val="4"/>
                <c:pt idx="0">
                  <c:v>高</c:v>
                </c:pt>
                <c:pt idx="1">
                  <c:v>中</c:v>
                </c:pt>
                <c:pt idx="2">
                  <c:v>基</c:v>
                </c:pt>
                <c:pt idx="3">
                  <c:v>后勤辅助岗</c:v>
                </c:pt>
              </c:strCache>
            </c:strRef>
          </c:cat>
          <c:val>
            <c:numRef>
              <c:f>层级!$C$6:$C$9</c:f>
              <c:numCache>
                <c:formatCode>General</c:formatCode>
                <c:ptCount val="4"/>
                <c:pt idx="0">
                  <c:v>41</c:v>
                </c:pt>
                <c:pt idx="1">
                  <c:v>40</c:v>
                </c:pt>
                <c:pt idx="2">
                  <c:v>363</c:v>
                </c:pt>
                <c:pt idx="3">
                  <c:v>68</c:v>
                </c:pt>
              </c:numCache>
            </c:numRef>
          </c:val>
        </c:ser>
        <c:ser>
          <c:idx val="1"/>
          <c:order val="1"/>
          <c:tx>
            <c:v>定编</c:v>
          </c:tx>
          <c:dLbls>
            <c:showVal val="1"/>
          </c:dLbls>
          <c:cat>
            <c:strRef>
              <c:f>层级!$B$6:$B$9</c:f>
              <c:strCache>
                <c:ptCount val="4"/>
                <c:pt idx="0">
                  <c:v>高</c:v>
                </c:pt>
                <c:pt idx="1">
                  <c:v>中</c:v>
                </c:pt>
                <c:pt idx="2">
                  <c:v>基</c:v>
                </c:pt>
                <c:pt idx="3">
                  <c:v>后勤辅助岗</c:v>
                </c:pt>
              </c:strCache>
            </c:strRef>
          </c:cat>
          <c:val>
            <c:numRef>
              <c:f>层级!$I$6:$I$9</c:f>
              <c:numCache>
                <c:formatCode>General</c:formatCode>
                <c:ptCount val="4"/>
                <c:pt idx="0">
                  <c:v>52</c:v>
                </c:pt>
                <c:pt idx="1">
                  <c:v>50</c:v>
                </c:pt>
                <c:pt idx="2">
                  <c:v>308</c:v>
                </c:pt>
                <c:pt idx="3">
                  <c:v>39</c:v>
                </c:pt>
              </c:numCache>
            </c:numRef>
          </c:val>
        </c:ser>
        <c:axId val="79906688"/>
        <c:axId val="79908224"/>
      </c:barChart>
      <c:catAx>
        <c:axId val="79906688"/>
        <c:scaling>
          <c:orientation val="minMax"/>
        </c:scaling>
        <c:axPos val="b"/>
        <c:majorTickMark val="none"/>
        <c:tickLblPos val="nextTo"/>
        <c:crossAx val="79908224"/>
        <c:crosses val="autoZero"/>
        <c:auto val="1"/>
        <c:lblAlgn val="ctr"/>
        <c:lblOffset val="100"/>
      </c:catAx>
      <c:valAx>
        <c:axId val="7990822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799066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/>
            </a:pPr>
            <a:r>
              <a:rPr lang="zh-CN" altLang="en-US" sz="1400"/>
              <a:t>图</a:t>
            </a:r>
            <a:r>
              <a:rPr lang="en-US" altLang="zh-CN" sz="1400"/>
              <a:t>1</a:t>
            </a:r>
            <a:r>
              <a:rPr lang="zh-CN" altLang="en-US" sz="1400"/>
              <a:t>：职能配置比</a:t>
            </a:r>
            <a:r>
              <a:rPr lang="en-US" altLang="zh-CN" sz="1400"/>
              <a:t>【</a:t>
            </a:r>
            <a:r>
              <a:rPr lang="zh-CN" altLang="en-US" sz="1400"/>
              <a:t>本月</a:t>
            </a:r>
            <a:r>
              <a:rPr lang="en-US" altLang="zh-CN" sz="1400"/>
              <a:t>】</a:t>
            </a:r>
            <a:endParaRPr lang="zh-CN" altLang="en-US" sz="1400"/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Percent val="1"/>
          </c:dLbls>
          <c:cat>
            <c:strRef>
              <c:f>职能配置!$D$6:$D$12</c:f>
              <c:strCache>
                <c:ptCount val="7"/>
                <c:pt idx="0">
                  <c:v>设计人员</c:v>
                </c:pt>
                <c:pt idx="1">
                  <c:v>工程人员</c:v>
                </c:pt>
                <c:pt idx="2">
                  <c:v>成本管理人员</c:v>
                </c:pt>
                <c:pt idx="3">
                  <c:v>客服服务人员</c:v>
                </c:pt>
                <c:pt idx="4">
                  <c:v>市场营销人员</c:v>
                </c:pt>
                <c:pt idx="5">
                  <c:v>人力资源人员</c:v>
                </c:pt>
                <c:pt idx="6">
                  <c:v>财务人员</c:v>
                </c:pt>
              </c:strCache>
            </c:strRef>
          </c:cat>
          <c:val>
            <c:numRef>
              <c:f>职能配置!$F$6:$F$12</c:f>
              <c:numCache>
                <c:formatCode>0.00_ </c:formatCode>
                <c:ptCount val="7"/>
                <c:pt idx="0">
                  <c:v>8.0332409972299165E-2</c:v>
                </c:pt>
                <c:pt idx="1">
                  <c:v>0.41551246537396119</c:v>
                </c:pt>
                <c:pt idx="2">
                  <c:v>7.4792243767313013E-2</c:v>
                </c:pt>
                <c:pt idx="3">
                  <c:v>6.3711911357340723E-2</c:v>
                </c:pt>
                <c:pt idx="4">
                  <c:v>0.14127423822714683</c:v>
                </c:pt>
                <c:pt idx="5">
                  <c:v>3.0470914127423823E-2</c:v>
                </c:pt>
                <c:pt idx="6">
                  <c:v>0.19390581717451524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  <c:txPr>
        <a:bodyPr/>
        <a:lstStyle/>
        <a:p>
          <a:pPr rtl="0">
            <a:defRPr/>
          </a:pPr>
          <a:endParaRPr lang="zh-CN"/>
        </a:p>
      </c:txPr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8"/>
  <c:chart>
    <c:title>
      <c:tx>
        <c:rich>
          <a:bodyPr/>
          <a:lstStyle/>
          <a:p>
            <a:pPr>
              <a:defRPr sz="1400"/>
            </a:pPr>
            <a:r>
              <a:rPr lang="zh-CN" sz="1400"/>
              <a:t>图</a:t>
            </a:r>
            <a:r>
              <a:rPr lang="en-US" sz="1400"/>
              <a:t>1.2</a:t>
            </a:r>
            <a:r>
              <a:rPr lang="zh-CN" sz="1400"/>
              <a:t>：学历结构</a:t>
            </a:r>
            <a:r>
              <a:rPr lang="zh-CN" altLang="en-US" sz="1400"/>
              <a:t>（高层）</a:t>
            </a:r>
            <a:endParaRPr lang="zh-CN" sz="1400"/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学历!$B$6:$B$8</c:f>
              <c:strCache>
                <c:ptCount val="3"/>
                <c:pt idx="0">
                  <c:v>本科以上</c:v>
                </c:pt>
                <c:pt idx="1">
                  <c:v>大专</c:v>
                </c:pt>
                <c:pt idx="2">
                  <c:v>大专以下</c:v>
                </c:pt>
              </c:strCache>
            </c:strRef>
          </c:cat>
          <c:val>
            <c:numRef>
              <c:f>学历!$D$6:$D$8</c:f>
              <c:numCache>
                <c:formatCode>0.00%</c:formatCode>
                <c:ptCount val="3"/>
                <c:pt idx="0">
                  <c:v>0.51219512195121952</c:v>
                </c:pt>
                <c:pt idx="1">
                  <c:v>0.3902439024390244</c:v>
                </c:pt>
                <c:pt idx="2">
                  <c:v>9.7560975609756101E-2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 sz="1200"/>
            </a:pPr>
            <a:r>
              <a:rPr lang="zh-CN" altLang="en-US" sz="1200"/>
              <a:t>图</a:t>
            </a:r>
            <a:r>
              <a:rPr lang="en-US" altLang="zh-CN" sz="1200"/>
              <a:t>2.1</a:t>
            </a:r>
            <a:r>
              <a:rPr lang="zh-CN" altLang="en-US" sz="1200"/>
              <a:t>：粤东公司（在岗）</a:t>
            </a:r>
            <a:r>
              <a:rPr lang="en-US" altLang="zh-CN" sz="1200"/>
              <a:t>-</a:t>
            </a:r>
            <a:r>
              <a:rPr lang="zh-CN" altLang="en-US" sz="1200"/>
              <a:t>标杆企业  职能配置对比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粤东公司（在岗）</c:v>
          </c:tx>
          <c:cat>
            <c:strRef>
              <c:f>职能配置!$M$6:$M$12</c:f>
              <c:strCache>
                <c:ptCount val="7"/>
                <c:pt idx="0">
                  <c:v>设计人员</c:v>
                </c:pt>
                <c:pt idx="1">
                  <c:v>工程人员</c:v>
                </c:pt>
                <c:pt idx="2">
                  <c:v>成本管理人员</c:v>
                </c:pt>
                <c:pt idx="3">
                  <c:v>客服服务人员</c:v>
                </c:pt>
                <c:pt idx="4">
                  <c:v>市场营销人员</c:v>
                </c:pt>
                <c:pt idx="5">
                  <c:v>人力资源人员</c:v>
                </c:pt>
                <c:pt idx="6">
                  <c:v>财务人员</c:v>
                </c:pt>
              </c:strCache>
            </c:strRef>
          </c:cat>
          <c:val>
            <c:numRef>
              <c:f>职能配置!$N$6:$N$12</c:f>
              <c:numCache>
                <c:formatCode>0.00_ </c:formatCode>
                <c:ptCount val="7"/>
                <c:pt idx="0">
                  <c:v>8.0332409972299165E-2</c:v>
                </c:pt>
                <c:pt idx="1">
                  <c:v>0.41551246537396119</c:v>
                </c:pt>
                <c:pt idx="2">
                  <c:v>7.4792243767313013E-2</c:v>
                </c:pt>
                <c:pt idx="3">
                  <c:v>6.3711911357340723E-2</c:v>
                </c:pt>
                <c:pt idx="4">
                  <c:v>0.14127423822714683</c:v>
                </c:pt>
                <c:pt idx="5">
                  <c:v>3.0470914127423823E-2</c:v>
                </c:pt>
                <c:pt idx="6">
                  <c:v>0.19390581717451524</c:v>
                </c:pt>
              </c:numCache>
            </c:numRef>
          </c:val>
        </c:ser>
        <c:ser>
          <c:idx val="1"/>
          <c:order val="1"/>
          <c:tx>
            <c:v>标杆企业</c:v>
          </c:tx>
          <c:cat>
            <c:strRef>
              <c:f>职能配置!$M$6:$M$12</c:f>
              <c:strCache>
                <c:ptCount val="7"/>
                <c:pt idx="0">
                  <c:v>设计人员</c:v>
                </c:pt>
                <c:pt idx="1">
                  <c:v>工程人员</c:v>
                </c:pt>
                <c:pt idx="2">
                  <c:v>成本管理人员</c:v>
                </c:pt>
                <c:pt idx="3">
                  <c:v>客服服务人员</c:v>
                </c:pt>
                <c:pt idx="4">
                  <c:v>市场营销人员</c:v>
                </c:pt>
                <c:pt idx="5">
                  <c:v>人力资源人员</c:v>
                </c:pt>
                <c:pt idx="6">
                  <c:v>财务人员</c:v>
                </c:pt>
              </c:strCache>
            </c:strRef>
          </c:cat>
          <c:val>
            <c:numRef>
              <c:f>职能配置!$P$6:$P$12</c:f>
              <c:numCache>
                <c:formatCode>0.00_ </c:formatCode>
                <c:ptCount val="7"/>
                <c:pt idx="0">
                  <c:v>0.1</c:v>
                </c:pt>
                <c:pt idx="1">
                  <c:v>0.42</c:v>
                </c:pt>
                <c:pt idx="2">
                  <c:v>0.09</c:v>
                </c:pt>
                <c:pt idx="3">
                  <c:v>0.08</c:v>
                </c:pt>
                <c:pt idx="4">
                  <c:v>0.18</c:v>
                </c:pt>
                <c:pt idx="5">
                  <c:v>0.03</c:v>
                </c:pt>
                <c:pt idx="6">
                  <c:v>0.1</c:v>
                </c:pt>
              </c:numCache>
            </c:numRef>
          </c:val>
        </c:ser>
        <c:ser>
          <c:idx val="2"/>
          <c:order val="2"/>
          <c:tx>
            <c:v>行业平均</c:v>
          </c:tx>
          <c:cat>
            <c:strRef>
              <c:f>职能配置!$M$6:$M$12</c:f>
              <c:strCache>
                <c:ptCount val="7"/>
                <c:pt idx="0">
                  <c:v>设计人员</c:v>
                </c:pt>
                <c:pt idx="1">
                  <c:v>工程人员</c:v>
                </c:pt>
                <c:pt idx="2">
                  <c:v>成本管理人员</c:v>
                </c:pt>
                <c:pt idx="3">
                  <c:v>客服服务人员</c:v>
                </c:pt>
                <c:pt idx="4">
                  <c:v>市场营销人员</c:v>
                </c:pt>
                <c:pt idx="5">
                  <c:v>人力资源人员</c:v>
                </c:pt>
                <c:pt idx="6">
                  <c:v>财务人员</c:v>
                </c:pt>
              </c:strCache>
            </c:strRef>
          </c:cat>
          <c:val>
            <c:numRef>
              <c:f>职能配置!$Q$6:$Q$12</c:f>
              <c:numCache>
                <c:formatCode>0.00_ </c:formatCode>
                <c:ptCount val="7"/>
                <c:pt idx="0">
                  <c:v>0.09</c:v>
                </c:pt>
                <c:pt idx="1">
                  <c:v>0.45</c:v>
                </c:pt>
                <c:pt idx="2">
                  <c:v>0.1</c:v>
                </c:pt>
                <c:pt idx="3">
                  <c:v>0.08</c:v>
                </c:pt>
                <c:pt idx="4">
                  <c:v>0.14000000000000001</c:v>
                </c:pt>
                <c:pt idx="5">
                  <c:v>0.02</c:v>
                </c:pt>
                <c:pt idx="6">
                  <c:v>0.12</c:v>
                </c:pt>
              </c:numCache>
            </c:numRef>
          </c:val>
        </c:ser>
        <c:axId val="79817728"/>
        <c:axId val="79835904"/>
      </c:barChart>
      <c:catAx>
        <c:axId val="79817728"/>
        <c:scaling>
          <c:orientation val="minMax"/>
        </c:scaling>
        <c:axPos val="b"/>
        <c:majorTickMark val="none"/>
        <c:tickLblPos val="nextTo"/>
        <c:crossAx val="79835904"/>
        <c:crosses val="autoZero"/>
        <c:auto val="1"/>
        <c:lblAlgn val="ctr"/>
        <c:lblOffset val="100"/>
      </c:catAx>
      <c:valAx>
        <c:axId val="79835904"/>
        <c:scaling>
          <c:orientation val="minMax"/>
        </c:scaling>
        <c:axPos val="l"/>
        <c:majorGridlines/>
        <c:numFmt formatCode="0.00_ " sourceLinked="1"/>
        <c:majorTickMark val="none"/>
        <c:tickLblPos val="nextTo"/>
        <c:crossAx val="798177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/>
            </a:pPr>
            <a:r>
              <a:rPr lang="zh-CN" sz="1200" b="1" i="0" baseline="0"/>
              <a:t>图</a:t>
            </a:r>
            <a:r>
              <a:rPr lang="en-US" sz="1200" b="1" i="0" baseline="0"/>
              <a:t>2.2</a:t>
            </a:r>
            <a:r>
              <a:rPr lang="zh-CN" sz="1200" b="1" i="0" baseline="0"/>
              <a:t>：粤东公司</a:t>
            </a:r>
            <a:r>
              <a:rPr lang="zh-CN" altLang="en-US" sz="1200" b="1" i="0" baseline="0"/>
              <a:t>（定编）</a:t>
            </a:r>
            <a:r>
              <a:rPr lang="en-US" sz="1200" b="1" i="0" baseline="0"/>
              <a:t>-</a:t>
            </a:r>
            <a:r>
              <a:rPr lang="zh-CN" sz="1200" b="1" i="0" baseline="0"/>
              <a:t>标杆企业 </a:t>
            </a:r>
            <a:r>
              <a:rPr lang="en-US" altLang="zh-CN" sz="1200" b="1" i="0" baseline="0"/>
              <a:t> </a:t>
            </a:r>
            <a:r>
              <a:rPr lang="zh-CN" sz="1200" b="1" i="0" baseline="0"/>
              <a:t>职能配置对比</a:t>
            </a:r>
            <a:endParaRPr lang="zh-CN" sz="12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粤东公司（定编）</c:v>
          </c:tx>
          <c:cat>
            <c:strRef>
              <c:f>职能配置!$M$6:$M$12</c:f>
              <c:strCache>
                <c:ptCount val="7"/>
                <c:pt idx="0">
                  <c:v>设计人员</c:v>
                </c:pt>
                <c:pt idx="1">
                  <c:v>工程人员</c:v>
                </c:pt>
                <c:pt idx="2">
                  <c:v>成本管理人员</c:v>
                </c:pt>
                <c:pt idx="3">
                  <c:v>客服服务人员</c:v>
                </c:pt>
                <c:pt idx="4">
                  <c:v>市场营销人员</c:v>
                </c:pt>
                <c:pt idx="5">
                  <c:v>人力资源人员</c:v>
                </c:pt>
                <c:pt idx="6">
                  <c:v>财务人员</c:v>
                </c:pt>
              </c:strCache>
            </c:strRef>
          </c:cat>
          <c:val>
            <c:numRef>
              <c:f>职能配置!$O$6:$O$12</c:f>
              <c:numCache>
                <c:formatCode>0.00_ </c:formatCode>
                <c:ptCount val="7"/>
                <c:pt idx="0">
                  <c:v>7.1428571428571425E-2</c:v>
                </c:pt>
                <c:pt idx="1">
                  <c:v>0.37662337662337664</c:v>
                </c:pt>
                <c:pt idx="2">
                  <c:v>9.7402597402597407E-2</c:v>
                </c:pt>
                <c:pt idx="3">
                  <c:v>7.4675324675324672E-2</c:v>
                </c:pt>
                <c:pt idx="4">
                  <c:v>0.12987012987012986</c:v>
                </c:pt>
                <c:pt idx="5">
                  <c:v>3.2467532467532464E-2</c:v>
                </c:pt>
                <c:pt idx="6">
                  <c:v>0.21753246753246752</c:v>
                </c:pt>
              </c:numCache>
            </c:numRef>
          </c:val>
        </c:ser>
        <c:ser>
          <c:idx val="1"/>
          <c:order val="1"/>
          <c:tx>
            <c:v>标杆企业</c:v>
          </c:tx>
          <c:cat>
            <c:strRef>
              <c:f>职能配置!$M$6:$M$12</c:f>
              <c:strCache>
                <c:ptCount val="7"/>
                <c:pt idx="0">
                  <c:v>设计人员</c:v>
                </c:pt>
                <c:pt idx="1">
                  <c:v>工程人员</c:v>
                </c:pt>
                <c:pt idx="2">
                  <c:v>成本管理人员</c:v>
                </c:pt>
                <c:pt idx="3">
                  <c:v>客服服务人员</c:v>
                </c:pt>
                <c:pt idx="4">
                  <c:v>市场营销人员</c:v>
                </c:pt>
                <c:pt idx="5">
                  <c:v>人力资源人员</c:v>
                </c:pt>
                <c:pt idx="6">
                  <c:v>财务人员</c:v>
                </c:pt>
              </c:strCache>
            </c:strRef>
          </c:cat>
          <c:val>
            <c:numRef>
              <c:f>职能配置!$P$6:$P$12</c:f>
              <c:numCache>
                <c:formatCode>0.00_ </c:formatCode>
                <c:ptCount val="7"/>
                <c:pt idx="0">
                  <c:v>0.1</c:v>
                </c:pt>
                <c:pt idx="1">
                  <c:v>0.42</c:v>
                </c:pt>
                <c:pt idx="2">
                  <c:v>0.09</c:v>
                </c:pt>
                <c:pt idx="3">
                  <c:v>0.08</c:v>
                </c:pt>
                <c:pt idx="4">
                  <c:v>0.18</c:v>
                </c:pt>
                <c:pt idx="5">
                  <c:v>0.03</c:v>
                </c:pt>
                <c:pt idx="6">
                  <c:v>0.1</c:v>
                </c:pt>
              </c:numCache>
            </c:numRef>
          </c:val>
        </c:ser>
        <c:ser>
          <c:idx val="2"/>
          <c:order val="2"/>
          <c:tx>
            <c:v>行业平均</c:v>
          </c:tx>
          <c:cat>
            <c:strRef>
              <c:f>职能配置!$M$6:$M$12</c:f>
              <c:strCache>
                <c:ptCount val="7"/>
                <c:pt idx="0">
                  <c:v>设计人员</c:v>
                </c:pt>
                <c:pt idx="1">
                  <c:v>工程人员</c:v>
                </c:pt>
                <c:pt idx="2">
                  <c:v>成本管理人员</c:v>
                </c:pt>
                <c:pt idx="3">
                  <c:v>客服服务人员</c:v>
                </c:pt>
                <c:pt idx="4">
                  <c:v>市场营销人员</c:v>
                </c:pt>
                <c:pt idx="5">
                  <c:v>人力资源人员</c:v>
                </c:pt>
                <c:pt idx="6">
                  <c:v>财务人员</c:v>
                </c:pt>
              </c:strCache>
            </c:strRef>
          </c:cat>
          <c:val>
            <c:numRef>
              <c:f>职能配置!$Q$6:$Q$12</c:f>
              <c:numCache>
                <c:formatCode>0.00_ </c:formatCode>
                <c:ptCount val="7"/>
                <c:pt idx="0">
                  <c:v>0.09</c:v>
                </c:pt>
                <c:pt idx="1">
                  <c:v>0.45</c:v>
                </c:pt>
                <c:pt idx="2">
                  <c:v>0.1</c:v>
                </c:pt>
                <c:pt idx="3">
                  <c:v>0.08</c:v>
                </c:pt>
                <c:pt idx="4">
                  <c:v>0.14000000000000001</c:v>
                </c:pt>
                <c:pt idx="5">
                  <c:v>0.02</c:v>
                </c:pt>
                <c:pt idx="6">
                  <c:v>0.12</c:v>
                </c:pt>
              </c:numCache>
            </c:numRef>
          </c:val>
        </c:ser>
        <c:axId val="79865728"/>
        <c:axId val="79867264"/>
      </c:barChart>
      <c:catAx>
        <c:axId val="79865728"/>
        <c:scaling>
          <c:orientation val="minMax"/>
        </c:scaling>
        <c:axPos val="b"/>
        <c:majorTickMark val="none"/>
        <c:tickLblPos val="nextTo"/>
        <c:crossAx val="79867264"/>
        <c:crosses val="autoZero"/>
        <c:auto val="1"/>
        <c:lblAlgn val="ctr"/>
        <c:lblOffset val="100"/>
      </c:catAx>
      <c:valAx>
        <c:axId val="79867264"/>
        <c:scaling>
          <c:orientation val="minMax"/>
        </c:scaling>
        <c:axPos val="l"/>
        <c:majorGridlines/>
        <c:numFmt formatCode="0.00_ " sourceLinked="1"/>
        <c:majorTickMark val="none"/>
        <c:tickLblPos val="nextTo"/>
        <c:crossAx val="798657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7"/>
  <c:chart>
    <c:title>
      <c:tx>
        <c:rich>
          <a:bodyPr/>
          <a:lstStyle/>
          <a:p>
            <a:pPr>
              <a:defRPr sz="1400"/>
            </a:pPr>
            <a:r>
              <a:rPr lang="zh-CN" sz="1400"/>
              <a:t>图</a:t>
            </a:r>
            <a:r>
              <a:rPr lang="en-US" sz="1400"/>
              <a:t>2.1</a:t>
            </a:r>
            <a:r>
              <a:rPr lang="zh-CN" sz="1400"/>
              <a:t>：学历结构对比</a:t>
            </a:r>
            <a:r>
              <a:rPr lang="en-US" altLang="zh-CN" sz="1400"/>
              <a:t>【</a:t>
            </a:r>
            <a:r>
              <a:rPr lang="zh-CN" altLang="en-US" sz="1400" b="1" i="0" u="none" strike="noStrike" baseline="0"/>
              <a:t>上月</a:t>
            </a:r>
            <a:r>
              <a:rPr lang="en-US" sz="1400" b="1" i="0" u="none" strike="noStrike" baseline="0"/>
              <a:t>-</a:t>
            </a:r>
            <a:r>
              <a:rPr lang="zh-CN" altLang="en-US" sz="1400" b="1" i="0" u="none" strike="noStrike" baseline="0"/>
              <a:t>本月 </a:t>
            </a:r>
            <a:r>
              <a:rPr lang="en-US" altLang="zh-CN" sz="1400" b="1" i="0" u="none" strike="noStrike" baseline="0"/>
              <a:t>】</a:t>
            </a:r>
            <a:endParaRPr lang="zh-CN" sz="1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上月</c:v>
          </c:tx>
          <c:cat>
            <c:strRef>
              <c:f>学历!$R$6:$R$8</c:f>
              <c:strCache>
                <c:ptCount val="3"/>
                <c:pt idx="0">
                  <c:v>本科以上</c:v>
                </c:pt>
                <c:pt idx="1">
                  <c:v>大专</c:v>
                </c:pt>
                <c:pt idx="2">
                  <c:v>大专以下</c:v>
                </c:pt>
              </c:strCache>
            </c:strRef>
          </c:cat>
          <c:val>
            <c:numRef>
              <c:f>学历!$T$6:$T$8</c:f>
              <c:numCache>
                <c:formatCode>0.00%</c:formatCode>
                <c:ptCount val="3"/>
                <c:pt idx="0">
                  <c:v>0.23660714285714285</c:v>
                </c:pt>
                <c:pt idx="1">
                  <c:v>0.39285714285714285</c:v>
                </c:pt>
                <c:pt idx="2">
                  <c:v>0.3705357142857143</c:v>
                </c:pt>
              </c:numCache>
            </c:numRef>
          </c:val>
        </c:ser>
        <c:ser>
          <c:idx val="1"/>
          <c:order val="1"/>
          <c:tx>
            <c:v>本月</c:v>
          </c:tx>
          <c:cat>
            <c:strRef>
              <c:f>学历!$R$6:$R$8</c:f>
              <c:strCache>
                <c:ptCount val="3"/>
                <c:pt idx="0">
                  <c:v>本科以上</c:v>
                </c:pt>
                <c:pt idx="1">
                  <c:v>大专</c:v>
                </c:pt>
                <c:pt idx="2">
                  <c:v>大专以下</c:v>
                </c:pt>
              </c:strCache>
            </c:strRef>
          </c:cat>
          <c:val>
            <c:numRef>
              <c:f>学历!$U$6:$U$8</c:f>
              <c:numCache>
                <c:formatCode>0.00%</c:formatCode>
                <c:ptCount val="3"/>
                <c:pt idx="0">
                  <c:v>0.23873873873873874</c:v>
                </c:pt>
                <c:pt idx="1">
                  <c:v>0.38963963963963966</c:v>
                </c:pt>
                <c:pt idx="2">
                  <c:v>0.3716216216216216</c:v>
                </c:pt>
              </c:numCache>
            </c:numRef>
          </c:val>
        </c:ser>
        <c:axId val="78228096"/>
        <c:axId val="78246272"/>
      </c:barChart>
      <c:catAx>
        <c:axId val="78228096"/>
        <c:scaling>
          <c:orientation val="minMax"/>
        </c:scaling>
        <c:axPos val="b"/>
        <c:majorTickMark val="none"/>
        <c:tickLblPos val="nextTo"/>
        <c:crossAx val="78246272"/>
        <c:crosses val="autoZero"/>
        <c:auto val="1"/>
        <c:lblAlgn val="ctr"/>
        <c:lblOffset val="100"/>
      </c:catAx>
      <c:valAx>
        <c:axId val="782462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zh-CN"/>
                  <a:t>比例</a:t>
                </a:r>
              </a:p>
            </c:rich>
          </c:tx>
          <c:layout/>
        </c:title>
        <c:numFmt formatCode="0.00%" sourceLinked="1"/>
        <c:majorTickMark val="none"/>
        <c:tickLblPos val="nextTo"/>
        <c:crossAx val="782280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7"/>
  <c:chart>
    <c:title>
      <c:tx>
        <c:rich>
          <a:bodyPr/>
          <a:lstStyle/>
          <a:p>
            <a:pPr>
              <a:defRPr sz="1400"/>
            </a:pPr>
            <a:r>
              <a:rPr lang="zh-CN" sz="1400"/>
              <a:t>图</a:t>
            </a:r>
            <a:r>
              <a:rPr lang="en-US" sz="1400"/>
              <a:t>2.2</a:t>
            </a:r>
            <a:r>
              <a:rPr lang="zh-CN" sz="1400"/>
              <a:t>：学历结构对比</a:t>
            </a:r>
            <a:r>
              <a:rPr lang="en-US" altLang="zh-CN" sz="1400"/>
              <a:t>【</a:t>
            </a:r>
            <a:r>
              <a:rPr lang="zh-CN" altLang="en-US" sz="1400" b="1" i="0" u="none" strike="noStrike" baseline="0"/>
              <a:t>本月</a:t>
            </a:r>
            <a:r>
              <a:rPr lang="en-US" sz="1400" b="1" i="0" u="none" strike="noStrike" baseline="0"/>
              <a:t>-</a:t>
            </a:r>
            <a:r>
              <a:rPr lang="zh-CN" altLang="en-US" sz="1400" b="1" i="0" u="none" strike="noStrike" baseline="0"/>
              <a:t>去年同期 </a:t>
            </a:r>
            <a:r>
              <a:rPr lang="en-US" altLang="zh-CN" sz="1400" b="1" i="0" u="none" strike="noStrike" baseline="0"/>
              <a:t>】</a:t>
            </a:r>
            <a:endParaRPr lang="zh-CN" sz="1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去年同期</c:v>
          </c:tx>
          <c:cat>
            <c:strRef>
              <c:f>学历!$R$6:$R$8</c:f>
              <c:strCache>
                <c:ptCount val="3"/>
                <c:pt idx="0">
                  <c:v>本科以上</c:v>
                </c:pt>
                <c:pt idx="1">
                  <c:v>大专</c:v>
                </c:pt>
                <c:pt idx="2">
                  <c:v>大专以下</c:v>
                </c:pt>
              </c:strCache>
            </c:strRef>
          </c:cat>
          <c:val>
            <c:numRef>
              <c:f>学历!$S$6:$S$8</c:f>
              <c:numCache>
                <c:formatCode>0.00%</c:formatCode>
                <c:ptCount val="3"/>
                <c:pt idx="0">
                  <c:v>0.2073170731707317</c:v>
                </c:pt>
                <c:pt idx="1">
                  <c:v>0.40418118466898956</c:v>
                </c:pt>
                <c:pt idx="2">
                  <c:v>0.38850000000000001</c:v>
                </c:pt>
              </c:numCache>
            </c:numRef>
          </c:val>
        </c:ser>
        <c:ser>
          <c:idx val="1"/>
          <c:order val="1"/>
          <c:tx>
            <c:v>本月</c:v>
          </c:tx>
          <c:cat>
            <c:strRef>
              <c:f>学历!$R$6:$R$8</c:f>
              <c:strCache>
                <c:ptCount val="3"/>
                <c:pt idx="0">
                  <c:v>本科以上</c:v>
                </c:pt>
                <c:pt idx="1">
                  <c:v>大专</c:v>
                </c:pt>
                <c:pt idx="2">
                  <c:v>大专以下</c:v>
                </c:pt>
              </c:strCache>
            </c:strRef>
          </c:cat>
          <c:val>
            <c:numRef>
              <c:f>学历!$U$6:$U$8</c:f>
              <c:numCache>
                <c:formatCode>0.00%</c:formatCode>
                <c:ptCount val="3"/>
                <c:pt idx="0">
                  <c:v>0.23873873873873874</c:v>
                </c:pt>
                <c:pt idx="1">
                  <c:v>0.38963963963963966</c:v>
                </c:pt>
                <c:pt idx="2">
                  <c:v>0.3716216216216216</c:v>
                </c:pt>
              </c:numCache>
            </c:numRef>
          </c:val>
        </c:ser>
        <c:axId val="79059200"/>
        <c:axId val="79085568"/>
      </c:barChart>
      <c:catAx>
        <c:axId val="79059200"/>
        <c:scaling>
          <c:orientation val="minMax"/>
        </c:scaling>
        <c:axPos val="b"/>
        <c:majorTickMark val="none"/>
        <c:tickLblPos val="nextTo"/>
        <c:crossAx val="79085568"/>
        <c:crosses val="autoZero"/>
        <c:auto val="1"/>
        <c:lblAlgn val="ctr"/>
        <c:lblOffset val="100"/>
      </c:catAx>
      <c:valAx>
        <c:axId val="790855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zh-CN"/>
                  <a:t>比例</a:t>
                </a:r>
              </a:p>
            </c:rich>
          </c:tx>
          <c:layout/>
        </c:title>
        <c:numFmt formatCode="0.00%" sourceLinked="1"/>
        <c:majorTickMark val="none"/>
        <c:tickLblPos val="nextTo"/>
        <c:crossAx val="7905920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6"/>
  <c:chart>
    <c:title>
      <c:tx>
        <c:rich>
          <a:bodyPr/>
          <a:lstStyle/>
          <a:p>
            <a:pPr>
              <a:defRPr sz="1400"/>
            </a:pPr>
            <a:r>
              <a:rPr lang="zh-CN" sz="1400"/>
              <a:t>图</a:t>
            </a:r>
            <a:r>
              <a:rPr lang="en-US" sz="1400"/>
              <a:t>3</a:t>
            </a:r>
            <a:r>
              <a:rPr lang="zh-CN" sz="1400"/>
              <a:t>：学历结构对比</a:t>
            </a:r>
            <a:r>
              <a:rPr lang="en-US" altLang="zh-CN" sz="1400"/>
              <a:t>【</a:t>
            </a:r>
            <a:r>
              <a:rPr lang="zh-CN" altLang="en-US" sz="1400" b="1" i="0" u="none" strike="noStrike" baseline="0"/>
              <a:t>标杆企业</a:t>
            </a:r>
            <a:r>
              <a:rPr lang="en-US" sz="1400" b="1" i="0" u="none" strike="noStrike" baseline="0"/>
              <a:t>-</a:t>
            </a:r>
            <a:r>
              <a:rPr lang="zh-CN" altLang="en-US" sz="1400" b="1" i="0" u="none" strike="noStrike" baseline="0"/>
              <a:t>粤东公司</a:t>
            </a:r>
            <a:r>
              <a:rPr lang="en-US" altLang="zh-CN" sz="1400" b="1" i="0" u="none" strike="noStrike" baseline="0"/>
              <a:t>】</a:t>
            </a:r>
            <a:endParaRPr lang="zh-CN" sz="1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粤东标杆企业</c:v>
          </c:tx>
          <c:cat>
            <c:strRef>
              <c:f>学历!$AE$6:$AE$8</c:f>
              <c:strCache>
                <c:ptCount val="3"/>
                <c:pt idx="0">
                  <c:v>本科以上</c:v>
                </c:pt>
                <c:pt idx="1">
                  <c:v>大专</c:v>
                </c:pt>
                <c:pt idx="2">
                  <c:v>大专以下</c:v>
                </c:pt>
              </c:strCache>
            </c:strRef>
          </c:cat>
          <c:val>
            <c:numRef>
              <c:f>学历!$AF$6:$AF$8</c:f>
              <c:numCache>
                <c:formatCode>0.00%</c:formatCode>
                <c:ptCount val="3"/>
                <c:pt idx="0">
                  <c:v>0.5</c:v>
                </c:pt>
                <c:pt idx="1">
                  <c:v>0.4</c:v>
                </c:pt>
                <c:pt idx="2">
                  <c:v>0.1</c:v>
                </c:pt>
              </c:numCache>
            </c:numRef>
          </c:val>
        </c:ser>
        <c:ser>
          <c:idx val="1"/>
          <c:order val="1"/>
          <c:tx>
            <c:v>省内标杆企业</c:v>
          </c:tx>
          <c:cat>
            <c:strRef>
              <c:f>学历!$AE$6:$AE$8</c:f>
              <c:strCache>
                <c:ptCount val="3"/>
                <c:pt idx="0">
                  <c:v>本科以上</c:v>
                </c:pt>
                <c:pt idx="1">
                  <c:v>大专</c:v>
                </c:pt>
                <c:pt idx="2">
                  <c:v>大专以下</c:v>
                </c:pt>
              </c:strCache>
            </c:strRef>
          </c:cat>
          <c:val>
            <c:numRef>
              <c:f>学历!$AG$6:$AG$8</c:f>
              <c:numCache>
                <c:formatCode>0.00%</c:formatCode>
                <c:ptCount val="3"/>
                <c:pt idx="0">
                  <c:v>0.78600000000000003</c:v>
                </c:pt>
                <c:pt idx="1">
                  <c:v>0.182</c:v>
                </c:pt>
                <c:pt idx="2">
                  <c:v>3.2000000000000001E-2</c:v>
                </c:pt>
              </c:numCache>
            </c:numRef>
          </c:val>
        </c:ser>
        <c:ser>
          <c:idx val="2"/>
          <c:order val="2"/>
          <c:tx>
            <c:v>创鸿粤东公司</c:v>
          </c:tx>
          <c:cat>
            <c:strRef>
              <c:f>学历!$AE$6:$AE$8</c:f>
              <c:strCache>
                <c:ptCount val="3"/>
                <c:pt idx="0">
                  <c:v>本科以上</c:v>
                </c:pt>
                <c:pt idx="1">
                  <c:v>大专</c:v>
                </c:pt>
                <c:pt idx="2">
                  <c:v>大专以下</c:v>
                </c:pt>
              </c:strCache>
            </c:strRef>
          </c:cat>
          <c:val>
            <c:numRef>
              <c:f>学历!$AH$6:$AH$8</c:f>
              <c:numCache>
                <c:formatCode>0.00%</c:formatCode>
                <c:ptCount val="3"/>
                <c:pt idx="0">
                  <c:v>0.23873873873873874</c:v>
                </c:pt>
                <c:pt idx="1">
                  <c:v>0.38963963963963966</c:v>
                </c:pt>
                <c:pt idx="2">
                  <c:v>0.3716216216216216</c:v>
                </c:pt>
              </c:numCache>
            </c:numRef>
          </c:val>
        </c:ser>
        <c:axId val="79100544"/>
        <c:axId val="79188352"/>
      </c:barChart>
      <c:catAx>
        <c:axId val="79100544"/>
        <c:scaling>
          <c:orientation val="minMax"/>
        </c:scaling>
        <c:axPos val="b"/>
        <c:numFmt formatCode="General" sourceLinked="1"/>
        <c:majorTickMark val="none"/>
        <c:tickLblPos val="nextTo"/>
        <c:crossAx val="79188352"/>
        <c:crosses val="autoZero"/>
        <c:auto val="1"/>
        <c:lblAlgn val="ctr"/>
        <c:lblOffset val="100"/>
      </c:catAx>
      <c:valAx>
        <c:axId val="791883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zh-CN"/>
                  <a:t>比例</a:t>
                </a:r>
              </a:p>
            </c:rich>
          </c:tx>
          <c:layout/>
        </c:title>
        <c:numFmt formatCode="0.00%" sourceLinked="1"/>
        <c:majorTickMark val="none"/>
        <c:tickLblPos val="nextTo"/>
        <c:crossAx val="791005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8"/>
  <c:chart>
    <c:title>
      <c:tx>
        <c:rich>
          <a:bodyPr/>
          <a:lstStyle/>
          <a:p>
            <a:pPr>
              <a:defRPr sz="1400"/>
            </a:pPr>
            <a:r>
              <a:rPr lang="zh-CN" sz="1400"/>
              <a:t>图</a:t>
            </a:r>
            <a:r>
              <a:rPr lang="en-US" sz="1400"/>
              <a:t>1.3</a:t>
            </a:r>
            <a:r>
              <a:rPr lang="zh-CN" sz="1400"/>
              <a:t>：</a:t>
            </a:r>
            <a:r>
              <a:rPr lang="zh-CN" altLang="en-US" sz="1400"/>
              <a:t>中层</a:t>
            </a:r>
            <a:r>
              <a:rPr lang="zh-CN" sz="1400"/>
              <a:t>学历结构</a:t>
            </a:r>
            <a:r>
              <a:rPr lang="zh-CN" altLang="en-US" sz="1400"/>
              <a:t>（中层）</a:t>
            </a:r>
            <a:endParaRPr lang="zh-CN" sz="1400"/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学历!$B$6:$B$8</c:f>
              <c:strCache>
                <c:ptCount val="3"/>
                <c:pt idx="0">
                  <c:v>本科以上</c:v>
                </c:pt>
                <c:pt idx="1">
                  <c:v>大专</c:v>
                </c:pt>
                <c:pt idx="2">
                  <c:v>大专以下</c:v>
                </c:pt>
              </c:strCache>
            </c:strRef>
          </c:cat>
          <c:val>
            <c:numRef>
              <c:f>学历!$F$6:$F$8</c:f>
              <c:numCache>
                <c:formatCode>0.00%</c:formatCode>
                <c:ptCount val="3"/>
                <c:pt idx="0">
                  <c:v>0.4</c:v>
                </c:pt>
                <c:pt idx="1">
                  <c:v>0.4</c:v>
                </c:pt>
                <c:pt idx="2">
                  <c:v>0.2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8"/>
  <c:chart>
    <c:title>
      <c:tx>
        <c:rich>
          <a:bodyPr/>
          <a:lstStyle/>
          <a:p>
            <a:pPr>
              <a:defRPr sz="1400"/>
            </a:pPr>
            <a:r>
              <a:rPr lang="zh-CN" sz="1400"/>
              <a:t>图</a:t>
            </a:r>
            <a:r>
              <a:rPr lang="en-US" sz="1400"/>
              <a:t>1.4.</a:t>
            </a:r>
            <a:r>
              <a:rPr lang="zh-CN" sz="1400"/>
              <a:t>：学历结构</a:t>
            </a:r>
            <a:r>
              <a:rPr lang="en-US" altLang="zh-CN" sz="1400"/>
              <a:t>【</a:t>
            </a:r>
            <a:r>
              <a:rPr lang="zh-CN" altLang="en-US" sz="1400" b="1" i="0" u="none" strike="noStrike" baseline="0"/>
              <a:t>基层</a:t>
            </a:r>
            <a:r>
              <a:rPr lang="en-US" altLang="zh-CN" sz="1400" b="1" i="0" u="none" strike="noStrike" baseline="0"/>
              <a:t>】</a:t>
            </a:r>
            <a:endParaRPr lang="zh-CN" sz="1400"/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学历!$B$6:$B$8</c:f>
              <c:strCache>
                <c:ptCount val="3"/>
                <c:pt idx="0">
                  <c:v>本科以上</c:v>
                </c:pt>
                <c:pt idx="1">
                  <c:v>大专</c:v>
                </c:pt>
                <c:pt idx="2">
                  <c:v>大专以下</c:v>
                </c:pt>
              </c:strCache>
            </c:strRef>
          </c:cat>
          <c:val>
            <c:numRef>
              <c:f>学历!$H$6:$H$8</c:f>
              <c:numCache>
                <c:formatCode>0.00%</c:formatCode>
                <c:ptCount val="3"/>
                <c:pt idx="0">
                  <c:v>0.19008264462809918</c:v>
                </c:pt>
                <c:pt idx="1">
                  <c:v>0.38842975206611569</c:v>
                </c:pt>
                <c:pt idx="2">
                  <c:v>0.42148760330578511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5"/>
  <c:chart>
    <c:title>
      <c:tx>
        <c:rich>
          <a:bodyPr/>
          <a:lstStyle/>
          <a:p>
            <a:pPr>
              <a:defRPr/>
            </a:pPr>
            <a:r>
              <a:rPr lang="zh-CN" sz="1400"/>
              <a:t>图</a:t>
            </a:r>
            <a:r>
              <a:rPr lang="en-US" sz="1400"/>
              <a:t>1.1</a:t>
            </a:r>
            <a:r>
              <a:rPr lang="zh-CN" sz="1400"/>
              <a:t>：年龄结构（不分层级）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numFmt formatCode="0.00%" sourceLinked="0"/>
            <c:showPercent val="1"/>
          </c:dLbls>
          <c:cat>
            <c:strRef>
              <c:f>年龄!$D$5:$G$5</c:f>
              <c:strCache>
                <c:ptCount val="4"/>
                <c:pt idx="0">
                  <c:v>46岁以上</c:v>
                </c:pt>
                <c:pt idx="1">
                  <c:v>36-45岁</c:v>
                </c:pt>
                <c:pt idx="2">
                  <c:v>26-35岁</c:v>
                </c:pt>
                <c:pt idx="3">
                  <c:v>25岁以下</c:v>
                </c:pt>
              </c:strCache>
            </c:strRef>
          </c:cat>
          <c:val>
            <c:numRef>
              <c:f>年龄!$D$13:$G$13</c:f>
              <c:numCache>
                <c:formatCode>0.00%</c:formatCode>
                <c:ptCount val="4"/>
                <c:pt idx="0">
                  <c:v>0.1554054054054054</c:v>
                </c:pt>
                <c:pt idx="1">
                  <c:v>0.22072072072072071</c:v>
                </c:pt>
                <c:pt idx="2">
                  <c:v>0.36711711711711714</c:v>
                </c:pt>
                <c:pt idx="3">
                  <c:v>0.25675675675675674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4"/>
  <c:chart>
    <c:title>
      <c:tx>
        <c:rich>
          <a:bodyPr/>
          <a:lstStyle/>
          <a:p>
            <a:pPr>
              <a:defRPr sz="1400"/>
            </a:pPr>
            <a:r>
              <a:rPr lang="zh-CN" sz="1400"/>
              <a:t>图</a:t>
            </a:r>
            <a:r>
              <a:rPr lang="en-US" sz="1400"/>
              <a:t>2</a:t>
            </a:r>
            <a:r>
              <a:rPr lang="zh-CN" sz="1400"/>
              <a:t>：标杆企业</a:t>
            </a:r>
            <a:r>
              <a:rPr lang="en-US" sz="1400"/>
              <a:t>-</a:t>
            </a:r>
            <a:r>
              <a:rPr lang="zh-CN" sz="1400"/>
              <a:t>粤东公司  平均年龄对比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年龄!$T$5</c:f>
              <c:strCache>
                <c:ptCount val="1"/>
                <c:pt idx="0">
                  <c:v>平均年龄</c:v>
                </c:pt>
              </c:strCache>
            </c:strRef>
          </c:tx>
          <c:dLbls>
            <c:showVal val="1"/>
          </c:dLbls>
          <c:cat>
            <c:strRef>
              <c:f>年龄!$U$4:$W$4</c:f>
              <c:strCache>
                <c:ptCount val="3"/>
                <c:pt idx="0">
                  <c:v>粤东标杆企业</c:v>
                </c:pt>
                <c:pt idx="1">
                  <c:v>省内标杆企业</c:v>
                </c:pt>
                <c:pt idx="2">
                  <c:v>创鸿粤东公司</c:v>
                </c:pt>
              </c:strCache>
            </c:strRef>
          </c:cat>
          <c:val>
            <c:numRef>
              <c:f>年龄!$U$5:$W$5</c:f>
              <c:numCache>
                <c:formatCode>0.0_);[Red]\(0.0\)</c:formatCode>
                <c:ptCount val="3"/>
                <c:pt idx="1">
                  <c:v>32.299999999999997</c:v>
                </c:pt>
                <c:pt idx="2">
                  <c:v>33.979391891891893</c:v>
                </c:pt>
              </c:numCache>
            </c:numRef>
          </c:val>
        </c:ser>
        <c:axId val="79287808"/>
        <c:axId val="79289344"/>
      </c:barChart>
      <c:catAx>
        <c:axId val="79287808"/>
        <c:scaling>
          <c:orientation val="minMax"/>
        </c:scaling>
        <c:axPos val="b"/>
        <c:majorTickMark val="none"/>
        <c:tickLblPos val="nextTo"/>
        <c:crossAx val="79289344"/>
        <c:crossesAt val="31.5"/>
        <c:auto val="1"/>
        <c:lblAlgn val="ctr"/>
        <c:lblOffset val="100"/>
      </c:catAx>
      <c:valAx>
        <c:axId val="792893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zh-CN"/>
                  <a:t>平均年龄</a:t>
                </a:r>
              </a:p>
            </c:rich>
          </c:tx>
          <c:layout/>
        </c:title>
        <c:numFmt formatCode="0.0_);[Red]\(0.0\)" sourceLinked="1"/>
        <c:majorTickMark val="none"/>
        <c:tickLblPos val="low"/>
        <c:crossAx val="79287808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6</xdr:row>
      <xdr:rowOff>28575</xdr:rowOff>
    </xdr:from>
    <xdr:to>
      <xdr:col>6</xdr:col>
      <xdr:colOff>152400</xdr:colOff>
      <xdr:row>16</xdr:row>
      <xdr:rowOff>10354</xdr:rowOff>
    </xdr:to>
    <xdr:pic>
      <xdr:nvPicPr>
        <xdr:cNvPr id="3" name="图片 2" descr="未命名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8400" y="1066800"/>
          <a:ext cx="1600200" cy="1696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0</xdr:rowOff>
    </xdr:from>
    <xdr:to>
      <xdr:col>10</xdr:col>
      <xdr:colOff>161925</xdr:colOff>
      <xdr:row>21</xdr:row>
      <xdr:rowOff>19050</xdr:rowOff>
    </xdr:to>
    <xdr:graphicFrame macro="">
      <xdr:nvGraphicFramePr>
        <xdr:cNvPr id="8" name="图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22</xdr:row>
      <xdr:rowOff>9525</xdr:rowOff>
    </xdr:from>
    <xdr:to>
      <xdr:col>10</xdr:col>
      <xdr:colOff>152400</xdr:colOff>
      <xdr:row>33</xdr:row>
      <xdr:rowOff>28575</xdr:rowOff>
    </xdr:to>
    <xdr:graphicFrame macro="">
      <xdr:nvGraphicFramePr>
        <xdr:cNvPr id="9" name="图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2956</xdr:colOff>
      <xdr:row>3</xdr:row>
      <xdr:rowOff>5912</xdr:rowOff>
    </xdr:from>
    <xdr:to>
      <xdr:col>2</xdr:col>
      <xdr:colOff>0</xdr:colOff>
      <xdr:row>4</xdr:row>
      <xdr:rowOff>243052</xdr:rowOff>
    </xdr:to>
    <xdr:cxnSp macro="">
      <xdr:nvCxnSpPr>
        <xdr:cNvPr id="11" name="直接连接符 10"/>
        <xdr:cNvCxnSpPr/>
      </xdr:nvCxnSpPr>
      <xdr:spPr>
        <a:xfrm>
          <a:off x="2956" y="255533"/>
          <a:ext cx="837872" cy="4867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2956</xdr:colOff>
      <xdr:row>3</xdr:row>
      <xdr:rowOff>5912</xdr:rowOff>
    </xdr:from>
    <xdr:to>
      <xdr:col>18</xdr:col>
      <xdr:colOff>0</xdr:colOff>
      <xdr:row>4</xdr:row>
      <xdr:rowOff>243052</xdr:rowOff>
    </xdr:to>
    <xdr:cxnSp macro="">
      <xdr:nvCxnSpPr>
        <xdr:cNvPr id="15" name="直接连接符 14"/>
        <xdr:cNvCxnSpPr/>
      </xdr:nvCxnSpPr>
      <xdr:spPr>
        <a:xfrm>
          <a:off x="2956" y="253562"/>
          <a:ext cx="835244" cy="4847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9</xdr:row>
      <xdr:rowOff>238125</xdr:rowOff>
    </xdr:from>
    <xdr:to>
      <xdr:col>21</xdr:col>
      <xdr:colOff>266700</xdr:colOff>
      <xdr:row>21</xdr:row>
      <xdr:rowOff>9525</xdr:rowOff>
    </xdr:to>
    <xdr:graphicFrame macro="">
      <xdr:nvGraphicFramePr>
        <xdr:cNvPr id="16" name="图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9525</xdr:colOff>
      <xdr:row>21</xdr:row>
      <xdr:rowOff>238125</xdr:rowOff>
    </xdr:from>
    <xdr:to>
      <xdr:col>21</xdr:col>
      <xdr:colOff>276225</xdr:colOff>
      <xdr:row>33</xdr:row>
      <xdr:rowOff>9525</xdr:rowOff>
    </xdr:to>
    <xdr:graphicFrame macro="">
      <xdr:nvGraphicFramePr>
        <xdr:cNvPr id="17" name="图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2956</xdr:colOff>
      <xdr:row>3</xdr:row>
      <xdr:rowOff>5912</xdr:rowOff>
    </xdr:from>
    <xdr:to>
      <xdr:col>31</xdr:col>
      <xdr:colOff>0</xdr:colOff>
      <xdr:row>4</xdr:row>
      <xdr:rowOff>243052</xdr:rowOff>
    </xdr:to>
    <xdr:cxnSp macro="">
      <xdr:nvCxnSpPr>
        <xdr:cNvPr id="18" name="直接连接符 17"/>
        <xdr:cNvCxnSpPr/>
      </xdr:nvCxnSpPr>
      <xdr:spPr>
        <a:xfrm>
          <a:off x="5536981" y="253562"/>
          <a:ext cx="1073369" cy="4847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104775</xdr:colOff>
      <xdr:row>11</xdr:row>
      <xdr:rowOff>9525</xdr:rowOff>
    </xdr:from>
    <xdr:to>
      <xdr:col>34</xdr:col>
      <xdr:colOff>247650</xdr:colOff>
      <xdr:row>22</xdr:row>
      <xdr:rowOff>28575</xdr:rowOff>
    </xdr:to>
    <xdr:graphicFrame macro="">
      <xdr:nvGraphicFramePr>
        <xdr:cNvPr id="19" name="图表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342900</xdr:colOff>
      <xdr:row>36</xdr:row>
      <xdr:rowOff>9525</xdr:rowOff>
    </xdr:from>
    <xdr:to>
      <xdr:col>10</xdr:col>
      <xdr:colOff>142875</xdr:colOff>
      <xdr:row>47</xdr:row>
      <xdr:rowOff>28575</xdr:rowOff>
    </xdr:to>
    <xdr:graphicFrame macro="">
      <xdr:nvGraphicFramePr>
        <xdr:cNvPr id="20" name="图表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9525</xdr:rowOff>
    </xdr:from>
    <xdr:to>
      <xdr:col>10</xdr:col>
      <xdr:colOff>152400</xdr:colOff>
      <xdr:row>59</xdr:row>
      <xdr:rowOff>28575</xdr:rowOff>
    </xdr:to>
    <xdr:graphicFrame macro="">
      <xdr:nvGraphicFramePr>
        <xdr:cNvPr id="21" name="图表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23132</xdr:rowOff>
    </xdr:from>
    <xdr:to>
      <xdr:col>2</xdr:col>
      <xdr:colOff>571500</xdr:colOff>
      <xdr:row>4</xdr:row>
      <xdr:rowOff>228600</xdr:rowOff>
    </xdr:to>
    <xdr:cxnSp macro="">
      <xdr:nvCxnSpPr>
        <xdr:cNvPr id="10" name="直接连接符 9"/>
        <xdr:cNvCxnSpPr/>
      </xdr:nvCxnSpPr>
      <xdr:spPr>
        <a:xfrm>
          <a:off x="0" y="404132"/>
          <a:ext cx="1028700" cy="4531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</xdr:row>
      <xdr:rowOff>228600</xdr:rowOff>
    </xdr:from>
    <xdr:to>
      <xdr:col>9</xdr:col>
      <xdr:colOff>19050</xdr:colOff>
      <xdr:row>25</xdr:row>
      <xdr:rowOff>0</xdr:rowOff>
    </xdr:to>
    <xdr:graphicFrame macro="">
      <xdr:nvGraphicFramePr>
        <xdr:cNvPr id="12" name="图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200025</xdr:colOff>
      <xdr:row>7</xdr:row>
      <xdr:rowOff>9525</xdr:rowOff>
    </xdr:from>
    <xdr:to>
      <xdr:col>23</xdr:col>
      <xdr:colOff>152400</xdr:colOff>
      <xdr:row>18</xdr:row>
      <xdr:rowOff>28575</xdr:rowOff>
    </xdr:to>
    <xdr:graphicFrame macro="">
      <xdr:nvGraphicFramePr>
        <xdr:cNvPr id="6" name="图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25</xdr:row>
      <xdr:rowOff>228600</xdr:rowOff>
    </xdr:from>
    <xdr:to>
      <xdr:col>9</xdr:col>
      <xdr:colOff>38100</xdr:colOff>
      <xdr:row>37</xdr:row>
      <xdr:rowOff>0</xdr:rowOff>
    </xdr:to>
    <xdr:graphicFrame macro="">
      <xdr:nvGraphicFramePr>
        <xdr:cNvPr id="8" name="图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2956</xdr:colOff>
      <xdr:row>3</xdr:row>
      <xdr:rowOff>5912</xdr:rowOff>
    </xdr:from>
    <xdr:to>
      <xdr:col>2</xdr:col>
      <xdr:colOff>0</xdr:colOff>
      <xdr:row>4</xdr:row>
      <xdr:rowOff>243052</xdr:rowOff>
    </xdr:to>
    <xdr:cxnSp macro="">
      <xdr:nvCxnSpPr>
        <xdr:cNvPr id="5" name="直接连接符 4"/>
        <xdr:cNvCxnSpPr/>
      </xdr:nvCxnSpPr>
      <xdr:spPr>
        <a:xfrm>
          <a:off x="2956" y="386912"/>
          <a:ext cx="835244" cy="4847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</xdr:row>
      <xdr:rowOff>9525</xdr:rowOff>
    </xdr:from>
    <xdr:to>
      <xdr:col>10</xdr:col>
      <xdr:colOff>152400</xdr:colOff>
      <xdr:row>24</xdr:row>
      <xdr:rowOff>276225</xdr:rowOff>
    </xdr:to>
    <xdr:graphicFrame macro="">
      <xdr:nvGraphicFramePr>
        <xdr:cNvPr id="6" name="图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209550</xdr:colOff>
      <xdr:row>7</xdr:row>
      <xdr:rowOff>9525</xdr:rowOff>
    </xdr:from>
    <xdr:to>
      <xdr:col>37</xdr:col>
      <xdr:colOff>152400</xdr:colOff>
      <xdr:row>18</xdr:row>
      <xdr:rowOff>28575</xdr:rowOff>
    </xdr:to>
    <xdr:graphicFrame macro="">
      <xdr:nvGraphicFramePr>
        <xdr:cNvPr id="10" name="图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76200</xdr:colOff>
      <xdr:row>7</xdr:row>
      <xdr:rowOff>9525</xdr:rowOff>
    </xdr:from>
    <xdr:to>
      <xdr:col>25</xdr:col>
      <xdr:colOff>285750</xdr:colOff>
      <xdr:row>18</xdr:row>
      <xdr:rowOff>28575</xdr:rowOff>
    </xdr:to>
    <xdr:graphicFrame macro="">
      <xdr:nvGraphicFramePr>
        <xdr:cNvPr id="11" name="图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342900</xdr:colOff>
      <xdr:row>25</xdr:row>
      <xdr:rowOff>200025</xdr:rowOff>
    </xdr:from>
    <xdr:to>
      <xdr:col>10</xdr:col>
      <xdr:colOff>142875</xdr:colOff>
      <xdr:row>36</xdr:row>
      <xdr:rowOff>219075</xdr:rowOff>
    </xdr:to>
    <xdr:graphicFrame macro="">
      <xdr:nvGraphicFramePr>
        <xdr:cNvPr id="12" name="图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2956</xdr:colOff>
      <xdr:row>3</xdr:row>
      <xdr:rowOff>5912</xdr:rowOff>
    </xdr:from>
    <xdr:to>
      <xdr:col>2</xdr:col>
      <xdr:colOff>0</xdr:colOff>
      <xdr:row>4</xdr:row>
      <xdr:rowOff>243052</xdr:rowOff>
    </xdr:to>
    <xdr:cxnSp macro="">
      <xdr:nvCxnSpPr>
        <xdr:cNvPr id="2" name="直接连接符 1"/>
        <xdr:cNvCxnSpPr/>
      </xdr:nvCxnSpPr>
      <xdr:spPr>
        <a:xfrm>
          <a:off x="260131" y="386912"/>
          <a:ext cx="835244" cy="4847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11</xdr:row>
      <xdr:rowOff>0</xdr:rowOff>
    </xdr:from>
    <xdr:to>
      <xdr:col>9</xdr:col>
      <xdr:colOff>457200</xdr:colOff>
      <xdr:row>22</xdr:row>
      <xdr:rowOff>19050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22</xdr:row>
      <xdr:rowOff>238125</xdr:rowOff>
    </xdr:from>
    <xdr:to>
      <xdr:col>9</xdr:col>
      <xdr:colOff>457200</xdr:colOff>
      <xdr:row>34</xdr:row>
      <xdr:rowOff>9525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37</xdr:row>
      <xdr:rowOff>9525</xdr:rowOff>
    </xdr:from>
    <xdr:to>
      <xdr:col>9</xdr:col>
      <xdr:colOff>447675</xdr:colOff>
      <xdr:row>48</xdr:row>
      <xdr:rowOff>28575</xdr:rowOff>
    </xdr:to>
    <xdr:graphicFrame macro="">
      <xdr:nvGraphicFramePr>
        <xdr:cNvPr id="5" name="图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9</xdr:col>
      <xdr:colOff>457200</xdr:colOff>
      <xdr:row>60</xdr:row>
      <xdr:rowOff>28575</xdr:rowOff>
    </xdr:to>
    <xdr:graphicFrame macro="">
      <xdr:nvGraphicFramePr>
        <xdr:cNvPr id="6" name="图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2956</xdr:colOff>
      <xdr:row>3</xdr:row>
      <xdr:rowOff>5912</xdr:rowOff>
    </xdr:from>
    <xdr:to>
      <xdr:col>4</xdr:col>
      <xdr:colOff>0</xdr:colOff>
      <xdr:row>4</xdr:row>
      <xdr:rowOff>243052</xdr:rowOff>
    </xdr:to>
    <xdr:cxnSp macro="">
      <xdr:nvCxnSpPr>
        <xdr:cNvPr id="2" name="直接连接符 1"/>
        <xdr:cNvCxnSpPr/>
      </xdr:nvCxnSpPr>
      <xdr:spPr>
        <a:xfrm>
          <a:off x="279181" y="386912"/>
          <a:ext cx="930494" cy="4847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14</xdr:row>
      <xdr:rowOff>0</xdr:rowOff>
    </xdr:from>
    <xdr:to>
      <xdr:col>8</xdr:col>
      <xdr:colOff>971550</xdr:colOff>
      <xdr:row>25</xdr:row>
      <xdr:rowOff>19050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2956</xdr:colOff>
      <xdr:row>3</xdr:row>
      <xdr:rowOff>5912</xdr:rowOff>
    </xdr:from>
    <xdr:to>
      <xdr:col>13</xdr:col>
      <xdr:colOff>0</xdr:colOff>
      <xdr:row>4</xdr:row>
      <xdr:rowOff>243052</xdr:rowOff>
    </xdr:to>
    <xdr:cxnSp macro="">
      <xdr:nvCxnSpPr>
        <xdr:cNvPr id="5" name="直接连接符 4"/>
        <xdr:cNvCxnSpPr/>
      </xdr:nvCxnSpPr>
      <xdr:spPr>
        <a:xfrm>
          <a:off x="279181" y="386912"/>
          <a:ext cx="863819" cy="4847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14</xdr:row>
      <xdr:rowOff>19050</xdr:rowOff>
    </xdr:from>
    <xdr:to>
      <xdr:col>16</xdr:col>
      <xdr:colOff>866775</xdr:colOff>
      <xdr:row>25</xdr:row>
      <xdr:rowOff>38100</xdr:rowOff>
    </xdr:to>
    <xdr:graphicFrame macro="">
      <xdr:nvGraphicFramePr>
        <xdr:cNvPr id="6" name="图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</xdr:colOff>
      <xdr:row>25</xdr:row>
      <xdr:rowOff>228600</xdr:rowOff>
    </xdr:from>
    <xdr:to>
      <xdr:col>16</xdr:col>
      <xdr:colOff>857250</xdr:colOff>
      <xdr:row>37</xdr:row>
      <xdr:rowOff>0</xdr:rowOff>
    </xdr:to>
    <xdr:graphicFrame macro="">
      <xdr:nvGraphicFramePr>
        <xdr:cNvPr id="7" name="图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zoomScale="98" zoomScaleNormal="98" workbookViewId="0">
      <selection activeCell="R21" sqref="R21"/>
    </sheetView>
  </sheetViews>
  <sheetFormatPr defaultRowHeight="13.5"/>
  <cols>
    <col min="1" max="10" width="8.5" style="2" customWidth="1"/>
    <col min="11" max="16384" width="9" style="2"/>
  </cols>
  <sheetData>
    <row r="1" spans="1:10" ht="14.25" thickTop="1">
      <c r="A1" s="59"/>
      <c r="B1" s="60"/>
      <c r="C1" s="60"/>
      <c r="D1" s="60"/>
      <c r="E1" s="60"/>
      <c r="F1" s="60"/>
      <c r="G1" s="60"/>
      <c r="H1" s="60"/>
      <c r="I1" s="60"/>
      <c r="J1" s="61"/>
    </row>
    <row r="2" spans="1:10">
      <c r="A2" s="62"/>
      <c r="J2" s="63"/>
    </row>
    <row r="3" spans="1:10">
      <c r="A3" s="62"/>
      <c r="J3" s="63"/>
    </row>
    <row r="4" spans="1:10">
      <c r="A4" s="62"/>
      <c r="J4" s="63"/>
    </row>
    <row r="5" spans="1:10">
      <c r="A5" s="62"/>
      <c r="J5" s="63"/>
    </row>
    <row r="6" spans="1:10">
      <c r="A6" s="62"/>
      <c r="J6" s="63"/>
    </row>
    <row r="7" spans="1:10">
      <c r="A7" s="62"/>
      <c r="J7" s="63"/>
    </row>
    <row r="8" spans="1:10">
      <c r="A8" s="62"/>
      <c r="J8" s="63"/>
    </row>
    <row r="9" spans="1:10">
      <c r="A9" s="62"/>
      <c r="J9" s="63"/>
    </row>
    <row r="10" spans="1:10">
      <c r="A10" s="62"/>
      <c r="J10" s="63"/>
    </row>
    <row r="11" spans="1:10">
      <c r="A11" s="62"/>
      <c r="J11" s="63"/>
    </row>
    <row r="12" spans="1:10">
      <c r="A12" s="62"/>
      <c r="J12" s="63"/>
    </row>
    <row r="13" spans="1:10">
      <c r="A13" s="62"/>
      <c r="J13" s="63"/>
    </row>
    <row r="14" spans="1:10">
      <c r="A14" s="62"/>
      <c r="J14" s="63"/>
    </row>
    <row r="15" spans="1:10">
      <c r="A15" s="62"/>
      <c r="J15" s="63"/>
    </row>
    <row r="16" spans="1:10">
      <c r="A16" s="62"/>
      <c r="J16" s="63"/>
    </row>
    <row r="17" spans="1:10">
      <c r="A17" s="62"/>
      <c r="J17" s="63"/>
    </row>
    <row r="18" spans="1:10">
      <c r="A18" s="62"/>
      <c r="J18" s="63"/>
    </row>
    <row r="19" spans="1:10">
      <c r="A19" s="62"/>
      <c r="J19" s="63"/>
    </row>
    <row r="20" spans="1:10">
      <c r="A20" s="62"/>
      <c r="J20" s="63"/>
    </row>
    <row r="21" spans="1:10">
      <c r="A21" s="62"/>
      <c r="J21" s="63"/>
    </row>
    <row r="22" spans="1:10">
      <c r="A22" s="62"/>
      <c r="J22" s="63"/>
    </row>
    <row r="23" spans="1:10" ht="38.25">
      <c r="A23" s="88" t="s">
        <v>110</v>
      </c>
      <c r="B23" s="89"/>
      <c r="C23" s="89"/>
      <c r="D23" s="89"/>
      <c r="E23" s="89"/>
      <c r="F23" s="89"/>
      <c r="G23" s="89"/>
      <c r="H23" s="89"/>
      <c r="I23" s="89"/>
      <c r="J23" s="90"/>
    </row>
    <row r="24" spans="1:10">
      <c r="A24" s="62"/>
      <c r="J24" s="63"/>
    </row>
    <row r="25" spans="1:10">
      <c r="A25" s="62"/>
      <c r="J25" s="63"/>
    </row>
    <row r="26" spans="1:10">
      <c r="A26" s="62"/>
      <c r="J26" s="63"/>
    </row>
    <row r="27" spans="1:10" ht="45">
      <c r="A27" s="62"/>
      <c r="B27" s="91" t="s">
        <v>85</v>
      </c>
      <c r="C27" s="91"/>
      <c r="D27" s="91"/>
      <c r="E27" s="91"/>
      <c r="F27" s="91"/>
      <c r="G27" s="91"/>
      <c r="H27" s="91"/>
      <c r="I27" s="91"/>
      <c r="J27" s="63"/>
    </row>
    <row r="28" spans="1:10">
      <c r="A28" s="62"/>
      <c r="J28" s="63"/>
    </row>
    <row r="29" spans="1:10">
      <c r="A29" s="62"/>
      <c r="J29" s="63"/>
    </row>
    <row r="30" spans="1:10">
      <c r="A30" s="62"/>
      <c r="J30" s="63"/>
    </row>
    <row r="31" spans="1:10">
      <c r="A31" s="62"/>
      <c r="J31" s="63"/>
    </row>
    <row r="32" spans="1:10">
      <c r="A32" s="62"/>
      <c r="J32" s="63"/>
    </row>
    <row r="33" spans="1:10" s="67" customFormat="1" ht="22.5" customHeight="1">
      <c r="A33" s="69"/>
      <c r="B33" s="92" t="s">
        <v>112</v>
      </c>
      <c r="C33" s="92"/>
      <c r="D33" s="92"/>
      <c r="E33" s="92"/>
      <c r="F33" s="92"/>
      <c r="G33" s="92"/>
      <c r="H33" s="92"/>
      <c r="I33" s="92"/>
      <c r="J33" s="70"/>
    </row>
    <row r="34" spans="1:10" s="67" customFormat="1" ht="22.5" customHeight="1">
      <c r="A34" s="69"/>
      <c r="B34" s="68"/>
      <c r="C34" s="68"/>
      <c r="D34" s="68"/>
      <c r="E34" s="68"/>
      <c r="F34" s="68"/>
      <c r="G34" s="68"/>
      <c r="H34" s="68"/>
      <c r="I34" s="68"/>
      <c r="J34" s="70"/>
    </row>
    <row r="35" spans="1:10" s="67" customFormat="1" ht="22.5" customHeight="1">
      <c r="A35" s="69"/>
      <c r="B35" s="92" t="s">
        <v>111</v>
      </c>
      <c r="C35" s="92"/>
      <c r="D35" s="92"/>
      <c r="E35" s="92"/>
      <c r="F35" s="92"/>
      <c r="G35" s="92"/>
      <c r="H35" s="92"/>
      <c r="I35" s="92"/>
      <c r="J35" s="70"/>
    </row>
    <row r="36" spans="1:10">
      <c r="A36" s="62"/>
      <c r="B36" s="87"/>
      <c r="C36" s="87"/>
      <c r="D36" s="87"/>
      <c r="E36" s="87"/>
      <c r="F36" s="87"/>
      <c r="G36" s="87"/>
      <c r="H36" s="87"/>
      <c r="I36" s="87"/>
      <c r="J36" s="63"/>
    </row>
    <row r="37" spans="1:10">
      <c r="A37" s="62"/>
      <c r="B37" s="87"/>
      <c r="C37" s="87"/>
      <c r="D37" s="87"/>
      <c r="E37" s="87"/>
      <c r="F37" s="87"/>
      <c r="G37" s="87"/>
      <c r="H37" s="87"/>
      <c r="I37" s="87"/>
      <c r="J37" s="63"/>
    </row>
    <row r="38" spans="1:10">
      <c r="A38" s="62"/>
      <c r="B38" s="87"/>
      <c r="C38" s="87"/>
      <c r="D38" s="87"/>
      <c r="E38" s="87"/>
      <c r="F38" s="87"/>
      <c r="G38" s="87"/>
      <c r="H38" s="87"/>
      <c r="I38" s="87"/>
      <c r="J38" s="63"/>
    </row>
    <row r="39" spans="1:10">
      <c r="A39" s="62"/>
      <c r="B39" s="87"/>
      <c r="C39" s="87"/>
      <c r="D39" s="87"/>
      <c r="E39" s="87"/>
      <c r="F39" s="87"/>
      <c r="G39" s="87"/>
      <c r="H39" s="87"/>
      <c r="I39" s="87"/>
      <c r="J39" s="63"/>
    </row>
    <row r="40" spans="1:10">
      <c r="A40" s="62"/>
      <c r="J40" s="63"/>
    </row>
    <row r="41" spans="1:10">
      <c r="A41" s="62"/>
      <c r="J41" s="63"/>
    </row>
    <row r="42" spans="1:10">
      <c r="A42" s="62"/>
      <c r="J42" s="63"/>
    </row>
    <row r="43" spans="1:10">
      <c r="A43" s="62"/>
      <c r="J43" s="63"/>
    </row>
    <row r="44" spans="1:10">
      <c r="A44" s="62"/>
      <c r="J44" s="63"/>
    </row>
    <row r="45" spans="1:10">
      <c r="A45" s="62"/>
      <c r="J45" s="63"/>
    </row>
    <row r="46" spans="1:10">
      <c r="A46" s="62"/>
      <c r="J46" s="63"/>
    </row>
    <row r="47" spans="1:10" ht="14.25" thickBot="1">
      <c r="A47" s="64"/>
      <c r="B47" s="65"/>
      <c r="C47" s="65"/>
      <c r="D47" s="65"/>
      <c r="E47" s="65"/>
      <c r="F47" s="65"/>
      <c r="G47" s="65"/>
      <c r="H47" s="65"/>
      <c r="I47" s="65"/>
      <c r="J47" s="66"/>
    </row>
    <row r="48" spans="1:10" ht="14.25" thickTop="1"/>
  </sheetData>
  <mergeCells count="8">
    <mergeCell ref="B39:I39"/>
    <mergeCell ref="A23:J23"/>
    <mergeCell ref="B27:I27"/>
    <mergeCell ref="B33:I33"/>
    <mergeCell ref="B35:I35"/>
    <mergeCell ref="B36:I36"/>
    <mergeCell ref="B37:I37"/>
    <mergeCell ref="B38:I38"/>
  </mergeCells>
  <phoneticPr fontId="1" type="noConversion"/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5:H12"/>
  <sheetViews>
    <sheetView workbookViewId="0">
      <selection activeCell="J12" sqref="J12"/>
    </sheetView>
  </sheetViews>
  <sheetFormatPr defaultRowHeight="13.5"/>
  <sheetData>
    <row r="5" spans="1:8" ht="35.25">
      <c r="A5" s="94" t="s">
        <v>92</v>
      </c>
      <c r="B5" s="94"/>
      <c r="C5" s="94"/>
      <c r="D5" s="94"/>
      <c r="E5" s="94"/>
      <c r="F5" s="94"/>
      <c r="G5" s="94"/>
      <c r="H5" s="94"/>
    </row>
    <row r="8" spans="1:8" s="73" customFormat="1" ht="39.950000000000003" customHeight="1">
      <c r="A8" s="93" t="s">
        <v>93</v>
      </c>
      <c r="B8" s="93"/>
      <c r="C8" s="93"/>
      <c r="D8" s="93"/>
      <c r="E8" s="93"/>
      <c r="F8" s="93"/>
      <c r="G8" s="93"/>
      <c r="H8" s="93"/>
    </row>
    <row r="9" spans="1:8" s="73" customFormat="1" ht="39.950000000000003" customHeight="1">
      <c r="A9" s="93" t="s">
        <v>94</v>
      </c>
      <c r="B9" s="93"/>
      <c r="C9" s="93"/>
      <c r="D9" s="93"/>
      <c r="E9" s="93"/>
      <c r="F9" s="93"/>
      <c r="G9" s="93"/>
      <c r="H9" s="93"/>
    </row>
    <row r="10" spans="1:8" s="73" customFormat="1" ht="39.950000000000003" customHeight="1">
      <c r="A10" s="93" t="s">
        <v>95</v>
      </c>
      <c r="B10" s="93"/>
      <c r="C10" s="93"/>
      <c r="D10" s="93"/>
      <c r="E10" s="93"/>
      <c r="F10" s="93"/>
      <c r="G10" s="93"/>
      <c r="H10" s="93"/>
    </row>
    <row r="11" spans="1:8" s="73" customFormat="1" ht="39.950000000000003" customHeight="1">
      <c r="A11" s="93" t="s">
        <v>96</v>
      </c>
      <c r="B11" s="93"/>
      <c r="C11" s="93"/>
      <c r="D11" s="93"/>
      <c r="E11" s="93"/>
      <c r="F11" s="93"/>
      <c r="G11" s="93"/>
      <c r="H11" s="93"/>
    </row>
    <row r="12" spans="1:8" s="73" customFormat="1" ht="39.950000000000003" customHeight="1">
      <c r="A12" s="93" t="s">
        <v>97</v>
      </c>
      <c r="B12" s="93"/>
      <c r="C12" s="93"/>
      <c r="D12" s="93"/>
      <c r="E12" s="93"/>
      <c r="F12" s="93"/>
      <c r="G12" s="93"/>
      <c r="H12" s="93"/>
    </row>
  </sheetData>
  <mergeCells count="6">
    <mergeCell ref="A12:H12"/>
    <mergeCell ref="A5:H5"/>
    <mergeCell ref="A8:H8"/>
    <mergeCell ref="A9:H9"/>
    <mergeCell ref="A10:H10"/>
    <mergeCell ref="A11:H11"/>
  </mergeCells>
  <phoneticPr fontId="1" type="noConversion"/>
  <printOptions horizontalCentered="1"/>
  <pageMargins left="0.51181102362204722" right="0.51181102362204722" top="0.74803149606299213" bottom="0.35433070866141736" header="0.15748031496062992" footer="0.31496062992125984"/>
  <pageSetup paperSize="9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AM59"/>
  <sheetViews>
    <sheetView topLeftCell="Q1" workbookViewId="0">
      <selection activeCell="AD25" sqref="AD25:AI31"/>
    </sheetView>
  </sheetViews>
  <sheetFormatPr defaultRowHeight="19.5" customHeight="1"/>
  <cols>
    <col min="1" max="1" width="4.625" style="8" customWidth="1"/>
    <col min="2" max="2" width="11" style="8" customWidth="1"/>
    <col min="3" max="8" width="5.25" style="8" customWidth="1"/>
    <col min="9" max="9" width="7" style="8" bestFit="1" customWidth="1"/>
    <col min="10" max="10" width="8.5" style="8" bestFit="1" customWidth="1"/>
    <col min="11" max="17" width="4.625" style="8" customWidth="1"/>
    <col min="18" max="21" width="14.125" style="8" customWidth="1"/>
    <col min="22" max="22" width="6.625" style="8" customWidth="1"/>
    <col min="23" max="30" width="4.625" style="8" customWidth="1"/>
    <col min="31" max="34" width="13.375" style="8" customWidth="1"/>
    <col min="35" max="39" width="4.625" style="8" customWidth="1"/>
    <col min="40" max="16384" width="9" style="8"/>
  </cols>
  <sheetData>
    <row r="1" spans="1:39" ht="39.950000000000003" customHeight="1" thickBot="1">
      <c r="A1" s="84"/>
      <c r="B1" s="104" t="s">
        <v>86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84"/>
      <c r="Q1" s="84"/>
      <c r="R1" s="104" t="s">
        <v>86</v>
      </c>
      <c r="S1" s="104"/>
      <c r="T1" s="104"/>
      <c r="U1" s="104"/>
      <c r="V1" s="104"/>
      <c r="W1" s="104"/>
      <c r="X1" s="104"/>
      <c r="Y1" s="104"/>
      <c r="Z1" s="104"/>
      <c r="AA1" s="81"/>
      <c r="AB1" s="81"/>
      <c r="AC1" s="104" t="s">
        <v>86</v>
      </c>
      <c r="AD1" s="104"/>
      <c r="AE1" s="104"/>
      <c r="AF1" s="104"/>
      <c r="AG1" s="104"/>
      <c r="AH1" s="104"/>
      <c r="AI1" s="104"/>
      <c r="AJ1" s="104"/>
      <c r="AK1" s="104"/>
      <c r="AL1" s="104"/>
      <c r="AM1" s="84"/>
    </row>
    <row r="2" spans="1:39" ht="20.100000000000001" customHeight="1" thickTop="1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W2" s="71"/>
      <c r="X2" s="71"/>
      <c r="Y2" s="71"/>
      <c r="Z2" s="71"/>
    </row>
    <row r="3" spans="1:39" s="13" customFormat="1" ht="30" customHeight="1">
      <c r="B3" s="105" t="s">
        <v>21</v>
      </c>
      <c r="C3" s="106"/>
      <c r="D3" s="106"/>
      <c r="E3" s="106"/>
      <c r="F3" s="106"/>
      <c r="G3" s="106"/>
      <c r="H3" s="106"/>
      <c r="I3" s="106"/>
      <c r="J3" s="106"/>
      <c r="R3" s="105" t="s">
        <v>26</v>
      </c>
      <c r="S3" s="105"/>
      <c r="T3" s="105"/>
      <c r="U3" s="105"/>
      <c r="AE3" s="105" t="s">
        <v>31</v>
      </c>
      <c r="AF3" s="105"/>
      <c r="AG3" s="105"/>
      <c r="AH3" s="105"/>
    </row>
    <row r="4" spans="1:39" ht="19.5" customHeight="1">
      <c r="B4" s="27" t="s">
        <v>19</v>
      </c>
      <c r="C4" s="107" t="s">
        <v>14</v>
      </c>
      <c r="D4" s="108"/>
      <c r="E4" s="107" t="s">
        <v>13</v>
      </c>
      <c r="F4" s="108"/>
      <c r="G4" s="107" t="s">
        <v>1</v>
      </c>
      <c r="H4" s="108"/>
      <c r="I4" s="111" t="s">
        <v>18</v>
      </c>
      <c r="J4" s="111" t="s">
        <v>5</v>
      </c>
      <c r="R4" s="31" t="s">
        <v>66</v>
      </c>
      <c r="S4" s="109" t="s">
        <v>23</v>
      </c>
      <c r="T4" s="109" t="s">
        <v>24</v>
      </c>
      <c r="U4" s="109" t="s">
        <v>25</v>
      </c>
      <c r="AE4" s="33" t="s">
        <v>30</v>
      </c>
      <c r="AF4" s="132" t="s">
        <v>27</v>
      </c>
      <c r="AG4" s="132" t="s">
        <v>28</v>
      </c>
      <c r="AH4" s="132" t="s">
        <v>29</v>
      </c>
    </row>
    <row r="5" spans="1:39" ht="19.5" customHeight="1">
      <c r="B5" s="28" t="s">
        <v>20</v>
      </c>
      <c r="C5" s="29" t="s">
        <v>4</v>
      </c>
      <c r="D5" s="30" t="s">
        <v>5</v>
      </c>
      <c r="E5" s="30" t="s">
        <v>4</v>
      </c>
      <c r="F5" s="30" t="s">
        <v>5</v>
      </c>
      <c r="G5" s="30" t="s">
        <v>4</v>
      </c>
      <c r="H5" s="30" t="s">
        <v>5</v>
      </c>
      <c r="I5" s="112"/>
      <c r="J5" s="112"/>
      <c r="R5" s="32" t="s">
        <v>20</v>
      </c>
      <c r="S5" s="110"/>
      <c r="T5" s="110"/>
      <c r="U5" s="110"/>
      <c r="AE5" s="34" t="s">
        <v>20</v>
      </c>
      <c r="AF5" s="133"/>
      <c r="AG5" s="133"/>
      <c r="AH5" s="133"/>
    </row>
    <row r="6" spans="1:39" ht="19.5" customHeight="1">
      <c r="B6" s="3" t="s">
        <v>6</v>
      </c>
      <c r="C6" s="11">
        <v>21</v>
      </c>
      <c r="D6" s="5">
        <f>C6/$C$9</f>
        <v>0.51219512195121952</v>
      </c>
      <c r="E6" s="11">
        <v>16</v>
      </c>
      <c r="F6" s="5">
        <f>E6/$E$9</f>
        <v>0.4</v>
      </c>
      <c r="G6" s="11">
        <v>69</v>
      </c>
      <c r="H6" s="5">
        <f>G6/$G$9</f>
        <v>0.19008264462809918</v>
      </c>
      <c r="I6" s="4">
        <f>C6+E6+G6</f>
        <v>106</v>
      </c>
      <c r="J6" s="5">
        <f>I6/$I$9</f>
        <v>0.23873873873873874</v>
      </c>
      <c r="R6" s="6" t="s">
        <v>6</v>
      </c>
      <c r="S6" s="10">
        <v>0.2073170731707317</v>
      </c>
      <c r="T6" s="10">
        <v>0.23660714285714285</v>
      </c>
      <c r="U6" s="5">
        <f>J6</f>
        <v>0.23873873873873874</v>
      </c>
      <c r="V6" s="80"/>
      <c r="W6" s="75"/>
      <c r="X6" s="75"/>
      <c r="Y6" s="76"/>
      <c r="Z6" s="76"/>
      <c r="AE6" s="6" t="s">
        <v>6</v>
      </c>
      <c r="AF6" s="12">
        <v>0.5</v>
      </c>
      <c r="AG6" s="12">
        <f>100%-AG7-AG8</f>
        <v>0.78600000000000003</v>
      </c>
      <c r="AH6" s="5">
        <f>U6</f>
        <v>0.23873873873873874</v>
      </c>
      <c r="AJ6" s="74"/>
      <c r="AK6" s="74"/>
      <c r="AL6" s="74"/>
    </row>
    <row r="7" spans="1:39" ht="19.5" customHeight="1">
      <c r="B7" s="6" t="s">
        <v>0</v>
      </c>
      <c r="C7" s="11">
        <v>16</v>
      </c>
      <c r="D7" s="5">
        <f>C7/$C$9</f>
        <v>0.3902439024390244</v>
      </c>
      <c r="E7" s="11">
        <v>16</v>
      </c>
      <c r="F7" s="5">
        <f>E7/$E$9</f>
        <v>0.4</v>
      </c>
      <c r="G7" s="11">
        <v>141</v>
      </c>
      <c r="H7" s="5">
        <f>G7/$G$9</f>
        <v>0.38842975206611569</v>
      </c>
      <c r="I7" s="4">
        <f t="shared" ref="I7:I8" si="0">C7+E7+G7</f>
        <v>173</v>
      </c>
      <c r="J7" s="5">
        <f>I7/$I$9</f>
        <v>0.38963963963963966</v>
      </c>
      <c r="R7" s="6" t="s">
        <v>0</v>
      </c>
      <c r="S7" s="10">
        <v>0.40418118466898956</v>
      </c>
      <c r="T7" s="10">
        <v>0.39285714285714285</v>
      </c>
      <c r="U7" s="5">
        <f>J7</f>
        <v>0.38963963963963966</v>
      </c>
      <c r="V7" s="80"/>
      <c r="W7" s="75"/>
      <c r="X7" s="74"/>
      <c r="Y7" s="76"/>
      <c r="Z7" s="76"/>
      <c r="AE7" s="6" t="s">
        <v>0</v>
      </c>
      <c r="AF7" s="12">
        <v>0.4</v>
      </c>
      <c r="AG7" s="12">
        <v>0.182</v>
      </c>
      <c r="AH7" s="5">
        <f t="shared" ref="AH7:AH8" si="1">U7</f>
        <v>0.38963963963963966</v>
      </c>
      <c r="AJ7" s="74"/>
      <c r="AK7" s="74"/>
      <c r="AL7" s="74"/>
    </row>
    <row r="8" spans="1:39" ht="19.5" customHeight="1">
      <c r="B8" s="6" t="s">
        <v>22</v>
      </c>
      <c r="C8" s="11">
        <v>4</v>
      </c>
      <c r="D8" s="5">
        <f>C8/$C$9</f>
        <v>9.7560975609756101E-2</v>
      </c>
      <c r="E8" s="11">
        <v>8</v>
      </c>
      <c r="F8" s="5">
        <f>E8/$E$9</f>
        <v>0.2</v>
      </c>
      <c r="G8" s="11">
        <v>153</v>
      </c>
      <c r="H8" s="5">
        <f>G8/$G$9</f>
        <v>0.42148760330578511</v>
      </c>
      <c r="I8" s="4">
        <f t="shared" si="0"/>
        <v>165</v>
      </c>
      <c r="J8" s="5">
        <f>I8/$I$9</f>
        <v>0.3716216216216216</v>
      </c>
      <c r="R8" s="6" t="s">
        <v>22</v>
      </c>
      <c r="S8" s="10">
        <v>0.38850000000000001</v>
      </c>
      <c r="T8" s="10">
        <v>0.3705357142857143</v>
      </c>
      <c r="U8" s="5">
        <f>J8</f>
        <v>0.3716216216216216</v>
      </c>
      <c r="V8" s="80"/>
      <c r="W8" s="75"/>
      <c r="X8" s="74"/>
      <c r="Y8" s="76"/>
      <c r="Z8" s="76"/>
      <c r="AE8" s="6" t="s">
        <v>22</v>
      </c>
      <c r="AF8" s="12">
        <v>0.1</v>
      </c>
      <c r="AG8" s="12">
        <v>3.2000000000000001E-2</v>
      </c>
      <c r="AH8" s="5">
        <f t="shared" si="1"/>
        <v>0.3716216216216216</v>
      </c>
      <c r="AJ8" s="74"/>
      <c r="AK8" s="74"/>
      <c r="AL8" s="74"/>
    </row>
    <row r="9" spans="1:39" ht="19.5" customHeight="1">
      <c r="B9" s="6" t="s">
        <v>3</v>
      </c>
      <c r="C9" s="4">
        <f t="shared" ref="C9:J9" si="2">SUM(C6:C8)</f>
        <v>41</v>
      </c>
      <c r="D9" s="5">
        <f t="shared" si="2"/>
        <v>1</v>
      </c>
      <c r="E9" s="4">
        <f t="shared" si="2"/>
        <v>40</v>
      </c>
      <c r="F9" s="5">
        <f t="shared" si="2"/>
        <v>1</v>
      </c>
      <c r="G9" s="4">
        <f t="shared" si="2"/>
        <v>363</v>
      </c>
      <c r="H9" s="5">
        <f t="shared" si="2"/>
        <v>1</v>
      </c>
      <c r="I9" s="7">
        <f t="shared" si="2"/>
        <v>444</v>
      </c>
      <c r="J9" s="5">
        <f t="shared" si="2"/>
        <v>1</v>
      </c>
      <c r="R9" s="6" t="s">
        <v>3</v>
      </c>
      <c r="S9" s="9">
        <f>SUM(S6:S8)</f>
        <v>0.99999825783972129</v>
      </c>
      <c r="T9" s="9">
        <f>SUM(T6:T8)</f>
        <v>1</v>
      </c>
      <c r="U9" s="9">
        <f>SUM(U6:U8)</f>
        <v>1</v>
      </c>
      <c r="V9" s="80"/>
      <c r="AE9" s="6" t="s">
        <v>3</v>
      </c>
      <c r="AF9" s="9">
        <f>SUM(AF6:AF8)</f>
        <v>1</v>
      </c>
      <c r="AG9" s="9">
        <f>SUM(AG6:AG8)</f>
        <v>1</v>
      </c>
      <c r="AH9" s="9">
        <f>SUM(AH6:AH8)</f>
        <v>1</v>
      </c>
    </row>
    <row r="11" spans="1:39" ht="19.5" customHeight="1">
      <c r="L11" s="95" t="s">
        <v>104</v>
      </c>
      <c r="M11" s="96"/>
      <c r="N11" s="96"/>
      <c r="O11" s="96"/>
      <c r="P11" s="97"/>
      <c r="W11" s="122" t="s">
        <v>116</v>
      </c>
      <c r="X11" s="123"/>
      <c r="Y11" s="123"/>
      <c r="Z11" s="123"/>
      <c r="AA11" s="124"/>
    </row>
    <row r="12" spans="1:39" ht="19.5" customHeight="1">
      <c r="L12" s="98"/>
      <c r="M12" s="99"/>
      <c r="N12" s="99"/>
      <c r="O12" s="99"/>
      <c r="P12" s="100"/>
      <c r="W12" s="125"/>
      <c r="X12" s="126"/>
      <c r="Y12" s="126"/>
      <c r="Z12" s="126"/>
      <c r="AA12" s="127"/>
    </row>
    <row r="13" spans="1:39" ht="19.5" customHeight="1">
      <c r="L13" s="98"/>
      <c r="M13" s="99"/>
      <c r="N13" s="99"/>
      <c r="O13" s="99"/>
      <c r="P13" s="100"/>
      <c r="W13" s="125"/>
      <c r="X13" s="126"/>
      <c r="Y13" s="126"/>
      <c r="Z13" s="126"/>
      <c r="AA13" s="127"/>
    </row>
    <row r="14" spans="1:39" ht="19.5" customHeight="1">
      <c r="L14" s="98"/>
      <c r="M14" s="99"/>
      <c r="N14" s="99"/>
      <c r="O14" s="99"/>
      <c r="P14" s="100"/>
      <c r="W14" s="125"/>
      <c r="X14" s="126"/>
      <c r="Y14" s="126"/>
      <c r="Z14" s="126"/>
      <c r="AA14" s="127"/>
    </row>
    <row r="15" spans="1:39" ht="19.5" customHeight="1">
      <c r="L15" s="98"/>
      <c r="M15" s="99"/>
      <c r="N15" s="99"/>
      <c r="O15" s="99"/>
      <c r="P15" s="100"/>
      <c r="W15" s="125"/>
      <c r="X15" s="126"/>
      <c r="Y15" s="126"/>
      <c r="Z15" s="126"/>
      <c r="AA15" s="127"/>
    </row>
    <row r="16" spans="1:39" ht="19.5" customHeight="1">
      <c r="L16" s="98"/>
      <c r="M16" s="99"/>
      <c r="N16" s="99"/>
      <c r="O16" s="99"/>
      <c r="P16" s="100"/>
      <c r="W16" s="125"/>
      <c r="X16" s="126"/>
      <c r="Y16" s="126"/>
      <c r="Z16" s="126"/>
      <c r="AA16" s="127"/>
    </row>
    <row r="17" spans="12:36" ht="19.5" customHeight="1">
      <c r="L17" s="98"/>
      <c r="M17" s="99"/>
      <c r="N17" s="99"/>
      <c r="O17" s="99"/>
      <c r="P17" s="100"/>
      <c r="W17" s="125"/>
      <c r="X17" s="126"/>
      <c r="Y17" s="126"/>
      <c r="Z17" s="126"/>
      <c r="AA17" s="127"/>
    </row>
    <row r="18" spans="12:36" ht="19.5" customHeight="1">
      <c r="L18" s="98"/>
      <c r="M18" s="99"/>
      <c r="N18" s="99"/>
      <c r="O18" s="99"/>
      <c r="P18" s="100"/>
      <c r="W18" s="125"/>
      <c r="X18" s="126"/>
      <c r="Y18" s="126"/>
      <c r="Z18" s="126"/>
      <c r="AA18" s="127"/>
    </row>
    <row r="19" spans="12:36" ht="19.5" customHeight="1">
      <c r="L19" s="98"/>
      <c r="M19" s="99"/>
      <c r="N19" s="99"/>
      <c r="O19" s="99"/>
      <c r="P19" s="100"/>
      <c r="W19" s="125"/>
      <c r="X19" s="126"/>
      <c r="Y19" s="126"/>
      <c r="Z19" s="126"/>
      <c r="AA19" s="127"/>
    </row>
    <row r="20" spans="12:36" ht="19.5" customHeight="1">
      <c r="L20" s="98"/>
      <c r="M20" s="99"/>
      <c r="N20" s="99"/>
      <c r="O20" s="99"/>
      <c r="P20" s="100"/>
      <c r="W20" s="125"/>
      <c r="X20" s="126"/>
      <c r="Y20" s="126"/>
      <c r="Z20" s="126"/>
      <c r="AA20" s="127"/>
    </row>
    <row r="21" spans="12:36" ht="19.5" customHeight="1">
      <c r="L21" s="101"/>
      <c r="M21" s="102"/>
      <c r="N21" s="102"/>
      <c r="O21" s="102"/>
      <c r="P21" s="103"/>
      <c r="W21" s="128"/>
      <c r="X21" s="129"/>
      <c r="Y21" s="129"/>
      <c r="Z21" s="129"/>
      <c r="AA21" s="130"/>
      <c r="AJ21" s="77"/>
    </row>
    <row r="23" spans="12:36" ht="19.5" customHeight="1">
      <c r="L23" s="95" t="s">
        <v>113</v>
      </c>
      <c r="M23" s="96"/>
      <c r="N23" s="96"/>
      <c r="O23" s="96"/>
      <c r="P23" s="97"/>
      <c r="W23" s="131" t="s">
        <v>103</v>
      </c>
      <c r="X23" s="123"/>
      <c r="Y23" s="123"/>
      <c r="Z23" s="123"/>
      <c r="AA23" s="124"/>
    </row>
    <row r="24" spans="12:36" ht="19.5" customHeight="1">
      <c r="L24" s="98"/>
      <c r="M24" s="99"/>
      <c r="N24" s="99"/>
      <c r="O24" s="99"/>
      <c r="P24" s="100"/>
      <c r="W24" s="125"/>
      <c r="X24" s="126"/>
      <c r="Y24" s="126"/>
      <c r="Z24" s="126"/>
      <c r="AA24" s="127"/>
    </row>
    <row r="25" spans="12:36" ht="19.5" customHeight="1">
      <c r="L25" s="98"/>
      <c r="M25" s="99"/>
      <c r="N25" s="99"/>
      <c r="O25" s="99"/>
      <c r="P25" s="100"/>
      <c r="W25" s="125"/>
      <c r="X25" s="126"/>
      <c r="Y25" s="126"/>
      <c r="Z25" s="126"/>
      <c r="AA25" s="127"/>
      <c r="AD25" s="113" t="s">
        <v>117</v>
      </c>
      <c r="AE25" s="114"/>
      <c r="AF25" s="114"/>
      <c r="AG25" s="114"/>
      <c r="AH25" s="114"/>
      <c r="AI25" s="115"/>
    </row>
    <row r="26" spans="12:36" ht="19.5" customHeight="1">
      <c r="L26" s="98"/>
      <c r="M26" s="99"/>
      <c r="N26" s="99"/>
      <c r="O26" s="99"/>
      <c r="P26" s="100"/>
      <c r="W26" s="125"/>
      <c r="X26" s="126"/>
      <c r="Y26" s="126"/>
      <c r="Z26" s="126"/>
      <c r="AA26" s="127"/>
      <c r="AD26" s="116"/>
      <c r="AE26" s="117"/>
      <c r="AF26" s="117"/>
      <c r="AG26" s="117"/>
      <c r="AH26" s="117"/>
      <c r="AI26" s="118"/>
    </row>
    <row r="27" spans="12:36" ht="19.5" customHeight="1">
      <c r="L27" s="98"/>
      <c r="M27" s="99"/>
      <c r="N27" s="99"/>
      <c r="O27" s="99"/>
      <c r="P27" s="100"/>
      <c r="W27" s="125"/>
      <c r="X27" s="126"/>
      <c r="Y27" s="126"/>
      <c r="Z27" s="126"/>
      <c r="AA27" s="127"/>
      <c r="AD27" s="116"/>
      <c r="AE27" s="117"/>
      <c r="AF27" s="117"/>
      <c r="AG27" s="117"/>
      <c r="AH27" s="117"/>
      <c r="AI27" s="118"/>
    </row>
    <row r="28" spans="12:36" ht="19.5" customHeight="1">
      <c r="L28" s="98"/>
      <c r="M28" s="99"/>
      <c r="N28" s="99"/>
      <c r="O28" s="99"/>
      <c r="P28" s="100"/>
      <c r="W28" s="125"/>
      <c r="X28" s="126"/>
      <c r="Y28" s="126"/>
      <c r="Z28" s="126"/>
      <c r="AA28" s="127"/>
      <c r="AD28" s="116"/>
      <c r="AE28" s="117"/>
      <c r="AF28" s="117"/>
      <c r="AG28" s="117"/>
      <c r="AH28" s="117"/>
      <c r="AI28" s="118"/>
    </row>
    <row r="29" spans="12:36" ht="19.5" customHeight="1">
      <c r="L29" s="98"/>
      <c r="M29" s="99"/>
      <c r="N29" s="99"/>
      <c r="O29" s="99"/>
      <c r="P29" s="100"/>
      <c r="W29" s="125"/>
      <c r="X29" s="126"/>
      <c r="Y29" s="126"/>
      <c r="Z29" s="126"/>
      <c r="AA29" s="127"/>
      <c r="AD29" s="116"/>
      <c r="AE29" s="117"/>
      <c r="AF29" s="117"/>
      <c r="AG29" s="117"/>
      <c r="AH29" s="117"/>
      <c r="AI29" s="118"/>
    </row>
    <row r="30" spans="12:36" ht="19.5" customHeight="1">
      <c r="L30" s="98"/>
      <c r="M30" s="99"/>
      <c r="N30" s="99"/>
      <c r="O30" s="99"/>
      <c r="P30" s="100"/>
      <c r="W30" s="125"/>
      <c r="X30" s="126"/>
      <c r="Y30" s="126"/>
      <c r="Z30" s="126"/>
      <c r="AA30" s="127"/>
      <c r="AD30" s="116"/>
      <c r="AE30" s="117"/>
      <c r="AF30" s="117"/>
      <c r="AG30" s="117"/>
      <c r="AH30" s="117"/>
      <c r="AI30" s="118"/>
    </row>
    <row r="31" spans="12:36" ht="19.5" customHeight="1">
      <c r="L31" s="98"/>
      <c r="M31" s="99"/>
      <c r="N31" s="99"/>
      <c r="O31" s="99"/>
      <c r="P31" s="100"/>
      <c r="W31" s="125"/>
      <c r="X31" s="126"/>
      <c r="Y31" s="126"/>
      <c r="Z31" s="126"/>
      <c r="AA31" s="127"/>
      <c r="AD31" s="119"/>
      <c r="AE31" s="120"/>
      <c r="AF31" s="120"/>
      <c r="AG31" s="120"/>
      <c r="AH31" s="120"/>
      <c r="AI31" s="121"/>
    </row>
    <row r="32" spans="12:36" ht="19.5" customHeight="1">
      <c r="L32" s="98"/>
      <c r="M32" s="99"/>
      <c r="N32" s="99"/>
      <c r="O32" s="99"/>
      <c r="P32" s="100"/>
      <c r="W32" s="125"/>
      <c r="X32" s="126"/>
      <c r="Y32" s="126"/>
      <c r="Z32" s="126"/>
      <c r="AA32" s="127"/>
    </row>
    <row r="33" spans="12:27" ht="19.5" customHeight="1">
      <c r="L33" s="101"/>
      <c r="M33" s="102"/>
      <c r="N33" s="102"/>
      <c r="O33" s="102"/>
      <c r="P33" s="103"/>
      <c r="W33" s="128"/>
      <c r="X33" s="129"/>
      <c r="Y33" s="129"/>
      <c r="Z33" s="129"/>
      <c r="AA33" s="130"/>
    </row>
    <row r="37" spans="12:27" ht="19.5" customHeight="1">
      <c r="L37" s="95" t="s">
        <v>114</v>
      </c>
      <c r="M37" s="96"/>
      <c r="N37" s="96"/>
      <c r="O37" s="96"/>
      <c r="P37" s="97"/>
    </row>
    <row r="38" spans="12:27" ht="19.5" customHeight="1">
      <c r="L38" s="98"/>
      <c r="M38" s="99"/>
      <c r="N38" s="99"/>
      <c r="O38" s="99"/>
      <c r="P38" s="100"/>
    </row>
    <row r="39" spans="12:27" ht="19.5" customHeight="1">
      <c r="L39" s="98"/>
      <c r="M39" s="99"/>
      <c r="N39" s="99"/>
      <c r="O39" s="99"/>
      <c r="P39" s="100"/>
    </row>
    <row r="40" spans="12:27" ht="19.5" customHeight="1">
      <c r="L40" s="98"/>
      <c r="M40" s="99"/>
      <c r="N40" s="99"/>
      <c r="O40" s="99"/>
      <c r="P40" s="100"/>
    </row>
    <row r="41" spans="12:27" ht="19.5" customHeight="1">
      <c r="L41" s="98"/>
      <c r="M41" s="99"/>
      <c r="N41" s="99"/>
      <c r="O41" s="99"/>
      <c r="P41" s="100"/>
    </row>
    <row r="42" spans="12:27" ht="19.5" customHeight="1">
      <c r="L42" s="98"/>
      <c r="M42" s="99"/>
      <c r="N42" s="99"/>
      <c r="O42" s="99"/>
      <c r="P42" s="100"/>
    </row>
    <row r="43" spans="12:27" ht="19.5" customHeight="1">
      <c r="L43" s="98"/>
      <c r="M43" s="99"/>
      <c r="N43" s="99"/>
      <c r="O43" s="99"/>
      <c r="P43" s="100"/>
    </row>
    <row r="44" spans="12:27" ht="19.5" customHeight="1">
      <c r="L44" s="98"/>
      <c r="M44" s="99"/>
      <c r="N44" s="99"/>
      <c r="O44" s="99"/>
      <c r="P44" s="100"/>
    </row>
    <row r="45" spans="12:27" ht="19.5" customHeight="1">
      <c r="L45" s="98"/>
      <c r="M45" s="99"/>
      <c r="N45" s="99"/>
      <c r="O45" s="99"/>
      <c r="P45" s="100"/>
    </row>
    <row r="46" spans="12:27" ht="19.5" customHeight="1">
      <c r="L46" s="98"/>
      <c r="M46" s="99"/>
      <c r="N46" s="99"/>
      <c r="O46" s="99"/>
      <c r="P46" s="100"/>
    </row>
    <row r="47" spans="12:27" ht="19.5" customHeight="1">
      <c r="L47" s="101"/>
      <c r="M47" s="102"/>
      <c r="N47" s="102"/>
      <c r="O47" s="102"/>
      <c r="P47" s="103"/>
    </row>
    <row r="49" spans="12:16" ht="19.5" customHeight="1">
      <c r="L49" s="95" t="s">
        <v>115</v>
      </c>
      <c r="M49" s="96"/>
      <c r="N49" s="96"/>
      <c r="O49" s="96"/>
      <c r="P49" s="97"/>
    </row>
    <row r="50" spans="12:16" ht="19.5" customHeight="1">
      <c r="L50" s="98"/>
      <c r="M50" s="99"/>
      <c r="N50" s="99"/>
      <c r="O50" s="99"/>
      <c r="P50" s="100"/>
    </row>
    <row r="51" spans="12:16" ht="19.5" customHeight="1">
      <c r="L51" s="98"/>
      <c r="M51" s="99"/>
      <c r="N51" s="99"/>
      <c r="O51" s="99"/>
      <c r="P51" s="100"/>
    </row>
    <row r="52" spans="12:16" ht="19.5" customHeight="1">
      <c r="L52" s="98"/>
      <c r="M52" s="99"/>
      <c r="N52" s="99"/>
      <c r="O52" s="99"/>
      <c r="P52" s="100"/>
    </row>
    <row r="53" spans="12:16" ht="19.5" customHeight="1">
      <c r="L53" s="98"/>
      <c r="M53" s="99"/>
      <c r="N53" s="99"/>
      <c r="O53" s="99"/>
      <c r="P53" s="100"/>
    </row>
    <row r="54" spans="12:16" ht="19.5" customHeight="1">
      <c r="L54" s="98"/>
      <c r="M54" s="99"/>
      <c r="N54" s="99"/>
      <c r="O54" s="99"/>
      <c r="P54" s="100"/>
    </row>
    <row r="55" spans="12:16" ht="19.5" customHeight="1">
      <c r="L55" s="98"/>
      <c r="M55" s="99"/>
      <c r="N55" s="99"/>
      <c r="O55" s="99"/>
      <c r="P55" s="100"/>
    </row>
    <row r="56" spans="12:16" ht="19.5" customHeight="1">
      <c r="L56" s="98"/>
      <c r="M56" s="99"/>
      <c r="N56" s="99"/>
      <c r="O56" s="99"/>
      <c r="P56" s="100"/>
    </row>
    <row r="57" spans="12:16" ht="19.5" customHeight="1">
      <c r="L57" s="98"/>
      <c r="M57" s="99"/>
      <c r="N57" s="99"/>
      <c r="O57" s="99"/>
      <c r="P57" s="100"/>
    </row>
    <row r="58" spans="12:16" ht="19.5" customHeight="1">
      <c r="L58" s="98"/>
      <c r="M58" s="99"/>
      <c r="N58" s="99"/>
      <c r="O58" s="99"/>
      <c r="P58" s="100"/>
    </row>
    <row r="59" spans="12:16" ht="19.5" customHeight="1">
      <c r="L59" s="101"/>
      <c r="M59" s="102"/>
      <c r="N59" s="102"/>
      <c r="O59" s="102"/>
      <c r="P59" s="103"/>
    </row>
  </sheetData>
  <mergeCells count="24">
    <mergeCell ref="AC1:AL1"/>
    <mergeCell ref="AD25:AI31"/>
    <mergeCell ref="W11:AA21"/>
    <mergeCell ref="W23:AA33"/>
    <mergeCell ref="AF4:AF5"/>
    <mergeCell ref="AG4:AG5"/>
    <mergeCell ref="AH4:AH5"/>
    <mergeCell ref="AE3:AH3"/>
    <mergeCell ref="L49:P59"/>
    <mergeCell ref="B1:O1"/>
    <mergeCell ref="R3:U3"/>
    <mergeCell ref="L11:P21"/>
    <mergeCell ref="L23:P33"/>
    <mergeCell ref="L37:P47"/>
    <mergeCell ref="B3:J3"/>
    <mergeCell ref="C4:D4"/>
    <mergeCell ref="E4:F4"/>
    <mergeCell ref="U4:U5"/>
    <mergeCell ref="G4:H4"/>
    <mergeCell ref="I4:I5"/>
    <mergeCell ref="J4:J5"/>
    <mergeCell ref="S4:S5"/>
    <mergeCell ref="T4:T5"/>
    <mergeCell ref="R1:Z1"/>
  </mergeCells>
  <phoneticPr fontId="1" type="noConversion"/>
  <printOptions horizontalCentered="1"/>
  <pageMargins left="0.51181102362204722" right="0.51181102362204722" top="0.74803149606299213" bottom="0.74803149606299213" header="0.35433070866141736" footer="0.31496062992125984"/>
  <pageSetup paperSize="9" orientation="portrait" r:id="rId1"/>
  <headerFooter>
    <oddHeader>&amp;L&amp;G</oddHeader>
    <oddFooter>&amp;C&amp;10第&amp;P页 共&amp;N页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AO99"/>
  <sheetViews>
    <sheetView topLeftCell="H7" workbookViewId="0">
      <selection activeCell="S21" sqref="S21:X26"/>
    </sheetView>
  </sheetViews>
  <sheetFormatPr defaultRowHeight="13.5"/>
  <cols>
    <col min="1" max="1" width="4.625" customWidth="1"/>
    <col min="2" max="2" width="6" customWidth="1"/>
    <col min="3" max="8" width="7.625" customWidth="1"/>
    <col min="9" max="9" width="8" bestFit="1" customWidth="1"/>
    <col min="10" max="10" width="3.5" customWidth="1"/>
    <col min="11" max="19" width="4.625" customWidth="1"/>
    <col min="20" max="23" width="14" customWidth="1"/>
    <col min="24" max="27" width="4.625" customWidth="1"/>
  </cols>
  <sheetData>
    <row r="1" spans="1:41" s="8" customFormat="1" ht="39.950000000000003" customHeight="1" thickBot="1">
      <c r="A1" s="84"/>
      <c r="B1" s="104" t="s">
        <v>87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4"/>
      <c r="P1" s="104" t="s">
        <v>87</v>
      </c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82"/>
      <c r="AC1" s="82"/>
      <c r="AD1" s="82"/>
      <c r="AE1" s="82"/>
    </row>
    <row r="2" spans="1:41" s="8" customFormat="1" ht="20.100000000000001" customHeight="1" thickTop="1">
      <c r="B2" s="71"/>
      <c r="C2" s="71"/>
      <c r="D2" s="71"/>
      <c r="E2" s="71"/>
      <c r="F2" s="71"/>
      <c r="G2" s="71"/>
      <c r="H2" s="71"/>
      <c r="I2" s="71"/>
      <c r="J2" s="71"/>
      <c r="T2" s="71"/>
      <c r="U2" s="71"/>
      <c r="V2" s="71"/>
      <c r="W2" s="71"/>
      <c r="X2" s="71"/>
      <c r="AI2" s="71"/>
      <c r="AJ2" s="71"/>
      <c r="AK2" s="71"/>
      <c r="AL2" s="71"/>
    </row>
    <row r="3" spans="1:41" ht="30" customHeight="1">
      <c r="B3" s="156" t="s">
        <v>43</v>
      </c>
      <c r="C3" s="156"/>
      <c r="D3" s="105"/>
      <c r="E3" s="105"/>
      <c r="F3" s="105"/>
      <c r="G3" s="105"/>
      <c r="H3" s="105"/>
      <c r="I3" s="105"/>
      <c r="T3" s="105" t="s">
        <v>49</v>
      </c>
      <c r="U3" s="105"/>
      <c r="V3" s="105"/>
      <c r="W3" s="105"/>
    </row>
    <row r="4" spans="1:41" ht="19.5" customHeight="1">
      <c r="B4" s="168" t="s">
        <v>44</v>
      </c>
      <c r="C4" s="169"/>
      <c r="D4" s="158" t="s">
        <v>47</v>
      </c>
      <c r="E4" s="159"/>
      <c r="F4" s="159"/>
      <c r="G4" s="160"/>
      <c r="H4" s="161" t="s">
        <v>42</v>
      </c>
      <c r="I4" s="155" t="s">
        <v>45</v>
      </c>
      <c r="T4" s="36"/>
      <c r="U4" s="37" t="s">
        <v>27</v>
      </c>
      <c r="V4" s="37" t="s">
        <v>28</v>
      </c>
      <c r="W4" s="37" t="s">
        <v>29</v>
      </c>
      <c r="AL4" s="22" t="s">
        <v>37</v>
      </c>
      <c r="AM4" s="22" t="s">
        <v>38</v>
      </c>
      <c r="AN4" s="22" t="s">
        <v>39</v>
      </c>
      <c r="AO4" s="22" t="s">
        <v>48</v>
      </c>
    </row>
    <row r="5" spans="1:41" ht="19.5" customHeight="1">
      <c r="B5" s="170" t="s">
        <v>46</v>
      </c>
      <c r="C5" s="171"/>
      <c r="D5" s="35" t="s">
        <v>32</v>
      </c>
      <c r="E5" s="35" t="s">
        <v>33</v>
      </c>
      <c r="F5" s="35" t="s">
        <v>34</v>
      </c>
      <c r="G5" s="35" t="s">
        <v>35</v>
      </c>
      <c r="H5" s="162"/>
      <c r="I5" s="155"/>
      <c r="T5" s="20" t="s">
        <v>45</v>
      </c>
      <c r="U5" s="26"/>
      <c r="V5" s="26">
        <v>32.299999999999997</v>
      </c>
      <c r="W5" s="23">
        <f>I12</f>
        <v>33.979391891891893</v>
      </c>
      <c r="AL5" s="21">
        <f>I6</f>
        <v>41.78</v>
      </c>
      <c r="AM5" s="21">
        <f>I8</f>
        <v>39.5</v>
      </c>
      <c r="AN5" s="21">
        <f>I10</f>
        <v>32.49</v>
      </c>
      <c r="AO5" s="24">
        <f>I12</f>
        <v>33.979391891891893</v>
      </c>
    </row>
    <row r="6" spans="1:41" ht="19.5" customHeight="1">
      <c r="B6" s="134" t="s">
        <v>37</v>
      </c>
      <c r="C6" s="16" t="s">
        <v>41</v>
      </c>
      <c r="D6" s="19">
        <v>11</v>
      </c>
      <c r="E6" s="19">
        <v>23</v>
      </c>
      <c r="F6" s="19">
        <v>7</v>
      </c>
      <c r="G6" s="19">
        <v>0</v>
      </c>
      <c r="H6" s="18">
        <f t="shared" ref="H6:H13" si="0">SUM(D6:G6)</f>
        <v>41</v>
      </c>
      <c r="I6" s="163">
        <v>41.78</v>
      </c>
    </row>
    <row r="7" spans="1:41" ht="19.5" customHeight="1">
      <c r="B7" s="135"/>
      <c r="C7" s="15" t="s">
        <v>40</v>
      </c>
      <c r="D7" s="17">
        <f>D6/$H$6</f>
        <v>0.26829268292682928</v>
      </c>
      <c r="E7" s="17">
        <f>E6/$H$6</f>
        <v>0.56097560975609762</v>
      </c>
      <c r="F7" s="17">
        <f>F6/$H$6</f>
        <v>0.17073170731707318</v>
      </c>
      <c r="G7" s="17">
        <f>G6/$H$6</f>
        <v>0</v>
      </c>
      <c r="H7" s="17">
        <f t="shared" si="0"/>
        <v>1</v>
      </c>
      <c r="I7" s="164"/>
    </row>
    <row r="8" spans="1:41" ht="19.5" customHeight="1">
      <c r="B8" s="135" t="s">
        <v>38</v>
      </c>
      <c r="C8" s="15" t="s">
        <v>41</v>
      </c>
      <c r="D8" s="19">
        <v>11</v>
      </c>
      <c r="E8" s="19">
        <v>14</v>
      </c>
      <c r="F8" s="19">
        <v>14</v>
      </c>
      <c r="G8" s="19">
        <v>1</v>
      </c>
      <c r="H8" s="18">
        <f t="shared" si="0"/>
        <v>40</v>
      </c>
      <c r="I8" s="165">
        <v>39.5</v>
      </c>
    </row>
    <row r="9" spans="1:41" ht="19.5" customHeight="1">
      <c r="B9" s="135"/>
      <c r="C9" s="15" t="s">
        <v>40</v>
      </c>
      <c r="D9" s="17">
        <f>D8/$H$8</f>
        <v>0.27500000000000002</v>
      </c>
      <c r="E9" s="17">
        <f>E8/$H$8</f>
        <v>0.35</v>
      </c>
      <c r="F9" s="17">
        <f>F8/$H$8</f>
        <v>0.35</v>
      </c>
      <c r="G9" s="17">
        <f>G8/$H$8</f>
        <v>2.5000000000000001E-2</v>
      </c>
      <c r="H9" s="17">
        <f t="shared" si="0"/>
        <v>1</v>
      </c>
      <c r="I9" s="165"/>
    </row>
    <row r="10" spans="1:41" ht="19.5" customHeight="1">
      <c r="B10" s="135" t="s">
        <v>39</v>
      </c>
      <c r="C10" s="15" t="s">
        <v>41</v>
      </c>
      <c r="D10" s="19">
        <v>47</v>
      </c>
      <c r="E10" s="19">
        <v>61</v>
      </c>
      <c r="F10" s="19">
        <v>142</v>
      </c>
      <c r="G10" s="19">
        <v>113</v>
      </c>
      <c r="H10" s="18">
        <f t="shared" si="0"/>
        <v>363</v>
      </c>
      <c r="I10" s="165">
        <v>32.49</v>
      </c>
    </row>
    <row r="11" spans="1:41" ht="19.5" customHeight="1">
      <c r="B11" s="135"/>
      <c r="C11" s="15" t="s">
        <v>40</v>
      </c>
      <c r="D11" s="17">
        <f>D10/$H$10</f>
        <v>0.12947658402203857</v>
      </c>
      <c r="E11" s="17">
        <f>E10/$H$10</f>
        <v>0.16804407713498623</v>
      </c>
      <c r="F11" s="17">
        <f>F10/$H$10</f>
        <v>0.39118457300275483</v>
      </c>
      <c r="G11" s="17">
        <f>G10/$H$10</f>
        <v>0.31129476584022037</v>
      </c>
      <c r="H11" s="17">
        <f t="shared" si="0"/>
        <v>1</v>
      </c>
      <c r="I11" s="165"/>
      <c r="Y11" s="78"/>
      <c r="Z11" s="78"/>
    </row>
    <row r="12" spans="1:41" ht="19.5" customHeight="1">
      <c r="B12" s="157" t="s">
        <v>48</v>
      </c>
      <c r="C12" s="14" t="s">
        <v>36</v>
      </c>
      <c r="D12" s="18">
        <f>D6+D8+D10</f>
        <v>69</v>
      </c>
      <c r="E12" s="18">
        <f>E6+E8+E10</f>
        <v>98</v>
      </c>
      <c r="F12" s="18">
        <f>F6+F8+F10</f>
        <v>163</v>
      </c>
      <c r="G12" s="18">
        <f>G6+G8+G10</f>
        <v>114</v>
      </c>
      <c r="H12" s="18">
        <f t="shared" si="0"/>
        <v>444</v>
      </c>
      <c r="I12" s="166">
        <f>(I6*H6+I8*H8+I10*H10)/(H6+H8+H10)</f>
        <v>33.979391891891893</v>
      </c>
      <c r="Y12" s="78"/>
      <c r="Z12" s="78"/>
    </row>
    <row r="13" spans="1:41" ht="19.5" customHeight="1">
      <c r="B13" s="134"/>
      <c r="C13" s="14" t="s">
        <v>40</v>
      </c>
      <c r="D13" s="17">
        <f>D12/$H$12</f>
        <v>0.1554054054054054</v>
      </c>
      <c r="E13" s="17">
        <f>E12/$H$12</f>
        <v>0.22072072072072071</v>
      </c>
      <c r="F13" s="17">
        <f>F12/$H$12</f>
        <v>0.36711711711711714</v>
      </c>
      <c r="G13" s="17">
        <f>G12/$H$12</f>
        <v>0.25675675675675674</v>
      </c>
      <c r="H13" s="17">
        <f t="shared" si="0"/>
        <v>1</v>
      </c>
      <c r="I13" s="167"/>
    </row>
    <row r="14" spans="1:41" ht="19.5" customHeight="1"/>
    <row r="15" spans="1:41" ht="19.5" customHeight="1">
      <c r="K15" s="136" t="s">
        <v>101</v>
      </c>
      <c r="L15" s="137"/>
      <c r="M15" s="137"/>
      <c r="N15" s="137"/>
      <c r="O15" s="138"/>
      <c r="P15" s="72"/>
      <c r="Q15" s="79"/>
      <c r="R15" s="72"/>
      <c r="Y15" s="72"/>
      <c r="Z15" s="79"/>
      <c r="AA15" s="72"/>
    </row>
    <row r="16" spans="1:41" ht="19.5" customHeight="1">
      <c r="K16" s="139"/>
      <c r="L16" s="140"/>
      <c r="M16" s="140"/>
      <c r="N16" s="140"/>
      <c r="O16" s="141"/>
      <c r="P16" s="72"/>
      <c r="Q16" s="79"/>
      <c r="R16" s="72"/>
      <c r="Y16" s="72"/>
      <c r="Z16" s="79"/>
      <c r="AA16" s="72"/>
    </row>
    <row r="17" spans="11:27" ht="19.5" customHeight="1">
      <c r="K17" s="139"/>
      <c r="L17" s="140"/>
      <c r="M17" s="140"/>
      <c r="N17" s="140"/>
      <c r="O17" s="141"/>
      <c r="P17" s="72"/>
      <c r="Q17" s="79"/>
      <c r="R17" s="72"/>
      <c r="Y17" s="72"/>
      <c r="Z17" s="79"/>
      <c r="AA17" s="72"/>
    </row>
    <row r="18" spans="11:27" ht="19.5" customHeight="1">
      <c r="K18" s="139"/>
      <c r="L18" s="140"/>
      <c r="M18" s="140"/>
      <c r="N18" s="140"/>
      <c r="O18" s="141"/>
      <c r="P18" s="72"/>
      <c r="Q18" s="79"/>
      <c r="R18" s="72"/>
      <c r="Y18" s="72"/>
      <c r="Z18" s="79"/>
      <c r="AA18" s="72"/>
    </row>
    <row r="19" spans="11:27" ht="19.5" customHeight="1">
      <c r="K19" s="139"/>
      <c r="L19" s="140"/>
      <c r="M19" s="140"/>
      <c r="N19" s="140"/>
      <c r="O19" s="141"/>
      <c r="P19" s="72"/>
      <c r="Q19" s="79"/>
      <c r="R19" s="72"/>
      <c r="Y19" s="72"/>
      <c r="Z19" s="79"/>
      <c r="AA19" s="72"/>
    </row>
    <row r="20" spans="11:27" ht="19.5" customHeight="1">
      <c r="K20" s="139"/>
      <c r="L20" s="140"/>
      <c r="M20" s="140"/>
      <c r="N20" s="140"/>
      <c r="O20" s="141"/>
      <c r="P20" s="72"/>
      <c r="Q20" s="79"/>
      <c r="R20" s="72"/>
      <c r="Y20" s="72"/>
      <c r="Z20" s="79"/>
      <c r="AA20" s="72"/>
    </row>
    <row r="21" spans="11:27" ht="19.5" customHeight="1">
      <c r="K21" s="139"/>
      <c r="L21" s="140"/>
      <c r="M21" s="140"/>
      <c r="N21" s="140"/>
      <c r="O21" s="141"/>
      <c r="P21" s="72"/>
      <c r="Q21" s="79"/>
      <c r="R21" s="72"/>
      <c r="S21" s="146" t="s">
        <v>118</v>
      </c>
      <c r="T21" s="147"/>
      <c r="U21" s="147"/>
      <c r="V21" s="147"/>
      <c r="W21" s="147"/>
      <c r="X21" s="148"/>
      <c r="Y21" s="72"/>
      <c r="Z21" s="79"/>
      <c r="AA21" s="72"/>
    </row>
    <row r="22" spans="11:27" ht="19.5" customHeight="1">
      <c r="K22" s="139"/>
      <c r="L22" s="140"/>
      <c r="M22" s="140"/>
      <c r="N22" s="140"/>
      <c r="O22" s="141"/>
      <c r="P22" s="72"/>
      <c r="Q22" s="79"/>
      <c r="R22" s="72"/>
      <c r="S22" s="149"/>
      <c r="T22" s="150"/>
      <c r="U22" s="150"/>
      <c r="V22" s="150"/>
      <c r="W22" s="150"/>
      <c r="X22" s="151"/>
      <c r="Y22" s="72"/>
      <c r="Z22" s="79"/>
      <c r="AA22" s="72"/>
    </row>
    <row r="23" spans="11:27" ht="19.5" customHeight="1">
      <c r="K23" s="139"/>
      <c r="L23" s="140"/>
      <c r="M23" s="140"/>
      <c r="N23" s="140"/>
      <c r="O23" s="141"/>
      <c r="P23" s="72"/>
      <c r="Q23" s="79"/>
      <c r="R23" s="72"/>
      <c r="S23" s="149"/>
      <c r="T23" s="150"/>
      <c r="U23" s="150"/>
      <c r="V23" s="150"/>
      <c r="W23" s="150"/>
      <c r="X23" s="151"/>
      <c r="Y23" s="72"/>
      <c r="Z23" s="79"/>
      <c r="AA23" s="72"/>
    </row>
    <row r="24" spans="11:27" ht="19.5" customHeight="1">
      <c r="K24" s="139"/>
      <c r="L24" s="140"/>
      <c r="M24" s="140"/>
      <c r="N24" s="140"/>
      <c r="O24" s="141"/>
      <c r="P24" s="72"/>
      <c r="Q24" s="79"/>
      <c r="R24" s="72"/>
      <c r="S24" s="149"/>
      <c r="T24" s="150"/>
      <c r="U24" s="150"/>
      <c r="V24" s="150"/>
      <c r="W24" s="150"/>
      <c r="X24" s="151"/>
      <c r="Y24" s="72"/>
      <c r="Z24" s="79"/>
      <c r="AA24" s="72"/>
    </row>
    <row r="25" spans="11:27" ht="19.5" customHeight="1">
      <c r="K25" s="142"/>
      <c r="L25" s="143"/>
      <c r="M25" s="143"/>
      <c r="N25" s="143"/>
      <c r="O25" s="144"/>
      <c r="P25" s="72"/>
      <c r="Q25" s="79"/>
      <c r="R25" s="72"/>
      <c r="S25" s="149"/>
      <c r="T25" s="150"/>
      <c r="U25" s="150"/>
      <c r="V25" s="150"/>
      <c r="W25" s="150"/>
      <c r="X25" s="151"/>
      <c r="Y25" s="72"/>
      <c r="Z25" s="79"/>
      <c r="AA25" s="72"/>
    </row>
    <row r="26" spans="11:27" ht="19.5" customHeight="1">
      <c r="S26" s="152"/>
      <c r="T26" s="153"/>
      <c r="U26" s="153"/>
      <c r="V26" s="153"/>
      <c r="W26" s="153"/>
      <c r="X26" s="154"/>
    </row>
    <row r="27" spans="11:27" ht="19.5" customHeight="1">
      <c r="K27" s="145" t="s">
        <v>102</v>
      </c>
      <c r="L27" s="137"/>
      <c r="M27" s="137"/>
      <c r="N27" s="137"/>
      <c r="O27" s="138"/>
      <c r="P27" s="72"/>
      <c r="Q27" s="79"/>
      <c r="R27" s="72"/>
      <c r="Y27" s="72"/>
      <c r="Z27" s="79"/>
      <c r="AA27" s="72"/>
    </row>
    <row r="28" spans="11:27" ht="19.5" customHeight="1">
      <c r="K28" s="139"/>
      <c r="L28" s="140"/>
      <c r="M28" s="140"/>
      <c r="N28" s="140"/>
      <c r="O28" s="141"/>
      <c r="P28" s="72"/>
      <c r="Q28" s="79"/>
      <c r="R28" s="72"/>
      <c r="Y28" s="72"/>
      <c r="Z28" s="79"/>
      <c r="AA28" s="72"/>
    </row>
    <row r="29" spans="11:27" ht="19.5" customHeight="1">
      <c r="K29" s="139"/>
      <c r="L29" s="140"/>
      <c r="M29" s="140"/>
      <c r="N29" s="140"/>
      <c r="O29" s="141"/>
      <c r="P29" s="72"/>
      <c r="Q29" s="79"/>
      <c r="R29" s="72"/>
      <c r="Y29" s="72"/>
      <c r="Z29" s="79"/>
      <c r="AA29" s="72"/>
    </row>
    <row r="30" spans="11:27" ht="19.5" customHeight="1">
      <c r="K30" s="139"/>
      <c r="L30" s="140"/>
      <c r="M30" s="140"/>
      <c r="N30" s="140"/>
      <c r="O30" s="141"/>
      <c r="P30" s="72"/>
      <c r="Q30" s="79"/>
      <c r="R30" s="72"/>
      <c r="Y30" s="72"/>
      <c r="Z30" s="79"/>
      <c r="AA30" s="72"/>
    </row>
    <row r="31" spans="11:27" ht="19.5" customHeight="1">
      <c r="K31" s="139"/>
      <c r="L31" s="140"/>
      <c r="M31" s="140"/>
      <c r="N31" s="140"/>
      <c r="O31" s="141"/>
      <c r="P31" s="72"/>
      <c r="Q31" s="79"/>
      <c r="R31" s="72"/>
      <c r="Y31" s="72"/>
      <c r="Z31" s="79"/>
      <c r="AA31" s="72"/>
    </row>
    <row r="32" spans="11:27" ht="19.5" customHeight="1">
      <c r="K32" s="139"/>
      <c r="L32" s="140"/>
      <c r="M32" s="140"/>
      <c r="N32" s="140"/>
      <c r="O32" s="141"/>
      <c r="P32" s="72"/>
      <c r="Q32" s="79"/>
      <c r="R32" s="72"/>
      <c r="Y32" s="72"/>
      <c r="Z32" s="79"/>
      <c r="AA32" s="72"/>
    </row>
    <row r="33" spans="11:27" ht="19.5" customHeight="1">
      <c r="K33" s="139"/>
      <c r="L33" s="140"/>
      <c r="M33" s="140"/>
      <c r="N33" s="140"/>
      <c r="O33" s="141"/>
      <c r="P33" s="72"/>
      <c r="Q33" s="79"/>
      <c r="R33" s="72"/>
      <c r="Y33" s="72"/>
      <c r="Z33" s="79"/>
      <c r="AA33" s="72"/>
    </row>
    <row r="34" spans="11:27" ht="19.5" customHeight="1">
      <c r="K34" s="139"/>
      <c r="L34" s="140"/>
      <c r="M34" s="140"/>
      <c r="N34" s="140"/>
      <c r="O34" s="141"/>
      <c r="P34" s="72"/>
      <c r="Q34" s="79"/>
      <c r="R34" s="72"/>
      <c r="Y34" s="72"/>
      <c r="Z34" s="79"/>
      <c r="AA34" s="72"/>
    </row>
    <row r="35" spans="11:27" ht="19.5" customHeight="1">
      <c r="K35" s="139"/>
      <c r="L35" s="140"/>
      <c r="M35" s="140"/>
      <c r="N35" s="140"/>
      <c r="O35" s="141"/>
      <c r="P35" s="72"/>
      <c r="Q35" s="79"/>
      <c r="R35" s="72"/>
      <c r="Y35" s="72"/>
      <c r="Z35" s="79"/>
      <c r="AA35" s="72"/>
    </row>
    <row r="36" spans="11:27" ht="19.5" customHeight="1">
      <c r="K36" s="139"/>
      <c r="L36" s="140"/>
      <c r="M36" s="140"/>
      <c r="N36" s="140"/>
      <c r="O36" s="141"/>
      <c r="P36" s="72"/>
      <c r="Q36" s="79"/>
      <c r="R36" s="72"/>
      <c r="Y36" s="72"/>
      <c r="Z36" s="79"/>
      <c r="AA36" s="72"/>
    </row>
    <row r="37" spans="11:27" ht="19.5" customHeight="1">
      <c r="K37" s="142"/>
      <c r="L37" s="143"/>
      <c r="M37" s="143"/>
      <c r="N37" s="143"/>
      <c r="O37" s="144"/>
      <c r="P37" s="72"/>
      <c r="Q37" s="79"/>
      <c r="R37" s="72"/>
      <c r="Y37" s="72"/>
      <c r="Z37" s="79"/>
      <c r="AA37" s="72"/>
    </row>
    <row r="38" spans="11:27" ht="19.5" customHeight="1"/>
    <row r="39" spans="11:27" ht="19.5" customHeight="1"/>
    <row r="40" spans="11:27" ht="19.5" customHeight="1"/>
    <row r="41" spans="11:27" ht="19.5" customHeight="1"/>
    <row r="42" spans="11:27" ht="19.5" customHeight="1"/>
    <row r="43" spans="11:27" ht="19.5" customHeight="1"/>
    <row r="44" spans="11:27" ht="19.5" customHeight="1"/>
    <row r="45" spans="11:27" ht="19.5" customHeight="1"/>
    <row r="46" spans="11:27" ht="19.5" customHeight="1"/>
    <row r="47" spans="11:27" ht="19.5" customHeight="1"/>
    <row r="48" spans="11:27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</sheetData>
  <mergeCells count="20">
    <mergeCell ref="K27:O37"/>
    <mergeCell ref="B1:N1"/>
    <mergeCell ref="S21:X26"/>
    <mergeCell ref="I4:I5"/>
    <mergeCell ref="B3:I3"/>
    <mergeCell ref="T3:W3"/>
    <mergeCell ref="B12:B13"/>
    <mergeCell ref="D4:G4"/>
    <mergeCell ref="H4:H5"/>
    <mergeCell ref="I6:I7"/>
    <mergeCell ref="I8:I9"/>
    <mergeCell ref="I10:I11"/>
    <mergeCell ref="I12:I13"/>
    <mergeCell ref="B4:C4"/>
    <mergeCell ref="B5:C5"/>
    <mergeCell ref="B6:B7"/>
    <mergeCell ref="B8:B9"/>
    <mergeCell ref="B10:B11"/>
    <mergeCell ref="P1:AA1"/>
    <mergeCell ref="K15:O25"/>
  </mergeCells>
  <phoneticPr fontId="1" type="noConversion"/>
  <printOptions horizontalCentered="1"/>
  <pageMargins left="0.51181102362204722" right="0.51181102362204722" top="0.74803149606299213" bottom="0.35433070866141736" header="0.35433070866141736" footer="0.19685039370078741"/>
  <pageSetup paperSize="9" orientation="portrait" r:id="rId1"/>
  <headerFooter>
    <oddHeader>&amp;L&amp;G</oddHeader>
    <oddFooter>&amp;C&amp;10第&amp;P页 共&amp;N页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AY38"/>
  <sheetViews>
    <sheetView topLeftCell="T13" workbookViewId="0">
      <selection activeCell="AI27" sqref="AI27"/>
    </sheetView>
  </sheetViews>
  <sheetFormatPr defaultRowHeight="19.5" customHeight="1"/>
  <cols>
    <col min="1" max="1" width="4.625" customWidth="1"/>
    <col min="2" max="2" width="11" customWidth="1"/>
    <col min="3" max="8" width="5.25" customWidth="1"/>
    <col min="9" max="9" width="7" bestFit="1" customWidth="1"/>
    <col min="10" max="10" width="8.5" bestFit="1" customWidth="1"/>
    <col min="11" max="20" width="4.625" customWidth="1"/>
    <col min="21" max="25" width="10.5" customWidth="1"/>
    <col min="26" max="33" width="4.625" customWidth="1"/>
    <col min="34" max="37" width="14" customWidth="1"/>
    <col min="38" max="41" width="4.625" customWidth="1"/>
  </cols>
  <sheetData>
    <row r="1" spans="1:51" s="8" customFormat="1" ht="39.950000000000003" customHeight="1" thickBot="1">
      <c r="A1" s="104" t="s">
        <v>88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 t="s">
        <v>88</v>
      </c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81"/>
      <c r="AF1" s="104" t="s">
        <v>88</v>
      </c>
      <c r="AG1" s="104"/>
      <c r="AH1" s="104"/>
      <c r="AI1" s="104"/>
      <c r="AJ1" s="104"/>
      <c r="AK1" s="104"/>
      <c r="AL1" s="104"/>
      <c r="AM1" s="104"/>
      <c r="AN1" s="104"/>
      <c r="AO1" s="81"/>
      <c r="AP1" s="82"/>
    </row>
    <row r="2" spans="1:51" s="8" customFormat="1" ht="20.100000000000001" customHeight="1" thickTop="1">
      <c r="B2" s="71"/>
      <c r="C2" s="71"/>
      <c r="D2" s="71"/>
      <c r="E2" s="71"/>
      <c r="F2" s="71"/>
      <c r="G2" s="71"/>
      <c r="H2" s="71"/>
      <c r="I2" s="71"/>
      <c r="J2" s="71"/>
      <c r="AH2" s="71"/>
      <c r="AI2" s="71"/>
      <c r="AJ2" s="71"/>
      <c r="AK2" s="71"/>
      <c r="AL2" s="71"/>
      <c r="AV2" s="71"/>
      <c r="AW2" s="71"/>
      <c r="AX2" s="71"/>
      <c r="AY2" s="71"/>
    </row>
    <row r="3" spans="1:51" ht="30" customHeight="1">
      <c r="B3" s="105" t="s">
        <v>50</v>
      </c>
      <c r="C3" s="105"/>
      <c r="D3" s="105"/>
      <c r="E3" s="105"/>
      <c r="F3" s="105"/>
      <c r="G3" s="105"/>
      <c r="H3" s="105"/>
      <c r="I3" s="105"/>
      <c r="J3" s="105"/>
      <c r="U3" s="105" t="s">
        <v>52</v>
      </c>
      <c r="V3" s="105"/>
      <c r="W3" s="105"/>
      <c r="X3" s="105"/>
      <c r="Y3" s="105"/>
      <c r="AH3" s="105" t="s">
        <v>89</v>
      </c>
      <c r="AI3" s="105"/>
      <c r="AJ3" s="105"/>
      <c r="AK3" s="105"/>
    </row>
    <row r="4" spans="1:51" ht="19.5" customHeight="1">
      <c r="B4" s="38" t="s">
        <v>19</v>
      </c>
      <c r="C4" s="199" t="s">
        <v>14</v>
      </c>
      <c r="D4" s="200"/>
      <c r="E4" s="199" t="s">
        <v>13</v>
      </c>
      <c r="F4" s="200"/>
      <c r="G4" s="199" t="s">
        <v>1</v>
      </c>
      <c r="H4" s="200"/>
      <c r="I4" s="201" t="s">
        <v>18</v>
      </c>
      <c r="J4" s="201" t="s">
        <v>5</v>
      </c>
      <c r="U4" s="46"/>
      <c r="V4" s="46" t="s">
        <v>53</v>
      </c>
      <c r="W4" s="25" t="s">
        <v>54</v>
      </c>
      <c r="X4" s="25" t="s">
        <v>55</v>
      </c>
      <c r="Y4" s="25" t="s">
        <v>56</v>
      </c>
      <c r="AH4" s="43"/>
      <c r="AI4" s="44" t="s">
        <v>27</v>
      </c>
      <c r="AJ4" s="44" t="s">
        <v>28</v>
      </c>
      <c r="AK4" s="44" t="s">
        <v>29</v>
      </c>
    </row>
    <row r="5" spans="1:51" ht="19.5" customHeight="1">
      <c r="B5" s="39" t="s">
        <v>51</v>
      </c>
      <c r="C5" s="40" t="s">
        <v>4</v>
      </c>
      <c r="D5" s="41" t="s">
        <v>5</v>
      </c>
      <c r="E5" s="41" t="s">
        <v>4</v>
      </c>
      <c r="F5" s="41" t="s">
        <v>5</v>
      </c>
      <c r="G5" s="41" t="s">
        <v>4</v>
      </c>
      <c r="H5" s="41" t="s">
        <v>5</v>
      </c>
      <c r="I5" s="202"/>
      <c r="J5" s="202"/>
      <c r="U5" s="45" t="s">
        <v>57</v>
      </c>
      <c r="V5" s="45">
        <v>3.24</v>
      </c>
      <c r="W5" s="45">
        <v>2.8</v>
      </c>
      <c r="X5" s="45">
        <v>3.42</v>
      </c>
      <c r="Y5" s="45">
        <v>3.34</v>
      </c>
      <c r="AH5" s="20" t="s">
        <v>17</v>
      </c>
      <c r="AI5" s="26">
        <v>0</v>
      </c>
      <c r="AJ5" s="26">
        <v>4.3</v>
      </c>
      <c r="AK5" s="26">
        <f>Y5</f>
        <v>3.34</v>
      </c>
    </row>
    <row r="6" spans="1:51" ht="19.5" customHeight="1">
      <c r="B6" s="6" t="s">
        <v>2</v>
      </c>
      <c r="C6" s="11">
        <v>3</v>
      </c>
      <c r="D6" s="5">
        <f>C6/$C$13</f>
        <v>7.3170731707317069E-2</v>
      </c>
      <c r="E6" s="11">
        <v>3</v>
      </c>
      <c r="F6" s="5">
        <f>E6/$E$13</f>
        <v>7.4999999999999997E-2</v>
      </c>
      <c r="G6" s="11">
        <v>6</v>
      </c>
      <c r="H6" s="5">
        <f>G6/$G$13</f>
        <v>1.6528925619834711E-2</v>
      </c>
      <c r="I6" s="4">
        <f>C6+E6+G6</f>
        <v>12</v>
      </c>
      <c r="J6" s="5">
        <f>I6/$I$13</f>
        <v>2.7027027027027029E-2</v>
      </c>
    </row>
    <row r="7" spans="1:51" ht="19.5" customHeight="1">
      <c r="B7" s="6" t="s">
        <v>7</v>
      </c>
      <c r="C7" s="11">
        <v>7</v>
      </c>
      <c r="D7" s="5">
        <f t="shared" ref="D7:D12" si="0">C7/$C$13</f>
        <v>0.17073170731707318</v>
      </c>
      <c r="E7" s="11">
        <v>1</v>
      </c>
      <c r="F7" s="5">
        <f t="shared" ref="F7:F12" si="1">E7/$E$13</f>
        <v>2.5000000000000001E-2</v>
      </c>
      <c r="G7" s="11">
        <v>24</v>
      </c>
      <c r="H7" s="5">
        <f t="shared" ref="H7:H12" si="2">G7/$G$13</f>
        <v>6.6115702479338845E-2</v>
      </c>
      <c r="I7" s="4">
        <f t="shared" ref="I7:I12" si="3">C7+E7+G7</f>
        <v>32</v>
      </c>
      <c r="J7" s="5">
        <f t="shared" ref="J7:J12" si="4">I7/$I$13</f>
        <v>7.2072072072072071E-2</v>
      </c>
    </row>
    <row r="8" spans="1:51" ht="19.5" customHeight="1">
      <c r="B8" s="6" t="s">
        <v>8</v>
      </c>
      <c r="C8" s="11">
        <v>7</v>
      </c>
      <c r="D8" s="5">
        <f t="shared" si="0"/>
        <v>0.17073170731707318</v>
      </c>
      <c r="E8" s="11">
        <v>11</v>
      </c>
      <c r="F8" s="5">
        <f t="shared" si="1"/>
        <v>0.27500000000000002</v>
      </c>
      <c r="G8" s="11">
        <v>60</v>
      </c>
      <c r="H8" s="5">
        <f t="shared" si="2"/>
        <v>0.16528925619834711</v>
      </c>
      <c r="I8" s="4">
        <f t="shared" si="3"/>
        <v>78</v>
      </c>
      <c r="J8" s="5">
        <f t="shared" si="4"/>
        <v>0.17567567567567569</v>
      </c>
    </row>
    <row r="9" spans="1:51" ht="19.5" customHeight="1">
      <c r="B9" s="6" t="s">
        <v>9</v>
      </c>
      <c r="C9" s="11">
        <v>6</v>
      </c>
      <c r="D9" s="5">
        <f t="shared" si="0"/>
        <v>0.14634146341463414</v>
      </c>
      <c r="E9" s="11">
        <v>7</v>
      </c>
      <c r="F9" s="5">
        <f t="shared" si="1"/>
        <v>0.17499999999999999</v>
      </c>
      <c r="G9" s="11">
        <v>106</v>
      </c>
      <c r="H9" s="5">
        <f t="shared" si="2"/>
        <v>0.29201101928374656</v>
      </c>
      <c r="I9" s="4">
        <f t="shared" si="3"/>
        <v>119</v>
      </c>
      <c r="J9" s="5">
        <f t="shared" si="4"/>
        <v>0.268018018018018</v>
      </c>
    </row>
    <row r="10" spans="1:51" ht="19.5" customHeight="1">
      <c r="B10" s="6" t="s">
        <v>10</v>
      </c>
      <c r="C10" s="11">
        <v>4</v>
      </c>
      <c r="D10" s="5">
        <f t="shared" si="0"/>
        <v>9.7560975609756101E-2</v>
      </c>
      <c r="E10" s="11">
        <v>9</v>
      </c>
      <c r="F10" s="5">
        <f t="shared" si="1"/>
        <v>0.22500000000000001</v>
      </c>
      <c r="G10" s="11">
        <v>61</v>
      </c>
      <c r="H10" s="5">
        <f t="shared" si="2"/>
        <v>0.16804407713498623</v>
      </c>
      <c r="I10" s="4">
        <f t="shared" si="3"/>
        <v>74</v>
      </c>
      <c r="J10" s="5">
        <f t="shared" si="4"/>
        <v>0.16666666666666666</v>
      </c>
    </row>
    <row r="11" spans="1:51" ht="19.5" customHeight="1">
      <c r="B11" s="6" t="s">
        <v>11</v>
      </c>
      <c r="C11" s="11">
        <v>3</v>
      </c>
      <c r="D11" s="5">
        <f t="shared" si="0"/>
        <v>7.3170731707317069E-2</v>
      </c>
      <c r="E11" s="11">
        <v>5</v>
      </c>
      <c r="F11" s="5">
        <f t="shared" si="1"/>
        <v>0.125</v>
      </c>
      <c r="G11" s="11">
        <v>33</v>
      </c>
      <c r="H11" s="5">
        <f t="shared" si="2"/>
        <v>9.0909090909090912E-2</v>
      </c>
      <c r="I11" s="4">
        <f t="shared" si="3"/>
        <v>41</v>
      </c>
      <c r="J11" s="5">
        <f t="shared" si="4"/>
        <v>9.2342342342342343E-2</v>
      </c>
    </row>
    <row r="12" spans="1:51" ht="19.5" customHeight="1">
      <c r="B12" s="6" t="s">
        <v>12</v>
      </c>
      <c r="C12" s="11">
        <v>11</v>
      </c>
      <c r="D12" s="5">
        <f t="shared" si="0"/>
        <v>0.26829268292682928</v>
      </c>
      <c r="E12" s="11">
        <v>4</v>
      </c>
      <c r="F12" s="5">
        <f t="shared" si="1"/>
        <v>0.1</v>
      </c>
      <c r="G12" s="11">
        <v>73</v>
      </c>
      <c r="H12" s="5">
        <f t="shared" si="2"/>
        <v>0.20110192837465565</v>
      </c>
      <c r="I12" s="4">
        <f t="shared" si="3"/>
        <v>88</v>
      </c>
      <c r="J12" s="5">
        <f t="shared" si="4"/>
        <v>0.1981981981981982</v>
      </c>
    </row>
    <row r="13" spans="1:51" ht="19.5" customHeight="1">
      <c r="B13" s="6" t="s">
        <v>3</v>
      </c>
      <c r="C13" s="4">
        <f t="shared" ref="C13:J13" si="5">SUM(C6:C12)</f>
        <v>41</v>
      </c>
      <c r="D13" s="5">
        <f t="shared" si="5"/>
        <v>1</v>
      </c>
      <c r="E13" s="4">
        <f t="shared" si="5"/>
        <v>40</v>
      </c>
      <c r="F13" s="5">
        <f t="shared" si="5"/>
        <v>1</v>
      </c>
      <c r="G13" s="4">
        <f t="shared" si="5"/>
        <v>363</v>
      </c>
      <c r="H13" s="5">
        <f t="shared" si="5"/>
        <v>1</v>
      </c>
      <c r="I13" s="7">
        <f t="shared" si="5"/>
        <v>444</v>
      </c>
      <c r="J13" s="5">
        <f t="shared" si="5"/>
        <v>1</v>
      </c>
    </row>
    <row r="15" spans="1:51" ht="19.5" customHeight="1">
      <c r="L15" s="203" t="s">
        <v>100</v>
      </c>
      <c r="M15" s="204"/>
      <c r="N15" s="204"/>
      <c r="O15" s="204"/>
      <c r="P15" s="205"/>
      <c r="Q15" s="72"/>
      <c r="R15" s="72"/>
      <c r="S15" s="72"/>
      <c r="AA15" s="72"/>
      <c r="AB15" s="72"/>
      <c r="AC15" s="72"/>
      <c r="AD15" s="72"/>
      <c r="AE15" s="72"/>
      <c r="AF15" s="72"/>
      <c r="AG15" s="72"/>
    </row>
    <row r="16" spans="1:51" ht="19.5" customHeight="1">
      <c r="L16" s="206"/>
      <c r="M16" s="207"/>
      <c r="N16" s="207"/>
      <c r="O16" s="207"/>
      <c r="P16" s="208"/>
      <c r="Q16" s="72"/>
      <c r="R16" s="72"/>
      <c r="S16" s="72"/>
      <c r="AA16" s="72"/>
      <c r="AB16" s="72"/>
      <c r="AC16" s="72"/>
      <c r="AD16" s="72"/>
      <c r="AE16" s="72"/>
      <c r="AF16" s="72"/>
      <c r="AG16" s="72"/>
    </row>
    <row r="17" spans="2:40" ht="19.5" customHeight="1">
      <c r="L17" s="206"/>
      <c r="M17" s="207"/>
      <c r="N17" s="207"/>
      <c r="O17" s="207"/>
      <c r="P17" s="208"/>
      <c r="Q17" s="72"/>
      <c r="R17" s="72"/>
      <c r="S17" s="72"/>
      <c r="AA17" s="72"/>
      <c r="AB17" s="72"/>
      <c r="AC17" s="72"/>
      <c r="AD17" s="72"/>
      <c r="AE17" s="72"/>
      <c r="AF17" s="72"/>
      <c r="AG17" s="72"/>
    </row>
    <row r="18" spans="2:40" ht="19.5" customHeight="1">
      <c r="L18" s="206"/>
      <c r="M18" s="207"/>
      <c r="N18" s="207"/>
      <c r="O18" s="207"/>
      <c r="P18" s="208"/>
      <c r="Q18" s="72"/>
      <c r="R18" s="72"/>
      <c r="S18" s="72"/>
      <c r="AA18" s="72"/>
      <c r="AB18" s="72"/>
      <c r="AC18" s="72"/>
      <c r="AD18" s="72"/>
      <c r="AE18" s="72"/>
      <c r="AF18" s="72"/>
      <c r="AG18" s="72"/>
    </row>
    <row r="19" spans="2:40" ht="19.5" customHeight="1">
      <c r="L19" s="206"/>
      <c r="M19" s="207"/>
      <c r="N19" s="207"/>
      <c r="O19" s="207"/>
      <c r="P19" s="208"/>
      <c r="Q19" s="72"/>
      <c r="R19" s="72"/>
      <c r="S19" s="72"/>
      <c r="AA19" s="72"/>
      <c r="AB19" s="72"/>
      <c r="AC19" s="72"/>
      <c r="AD19" s="72"/>
      <c r="AE19" s="72"/>
      <c r="AF19" s="72"/>
      <c r="AG19" s="72"/>
      <c r="AL19" s="2"/>
      <c r="AM19" s="2"/>
      <c r="AN19" s="2"/>
    </row>
    <row r="20" spans="2:40" ht="19.5" customHeight="1">
      <c r="L20" s="206"/>
      <c r="M20" s="207"/>
      <c r="N20" s="207"/>
      <c r="O20" s="207"/>
      <c r="P20" s="208"/>
      <c r="Q20" s="72"/>
      <c r="R20" s="72"/>
      <c r="S20" s="72"/>
      <c r="AA20" s="72"/>
      <c r="AB20" s="72"/>
      <c r="AC20" s="72"/>
      <c r="AD20" s="72"/>
      <c r="AE20" s="72"/>
      <c r="AF20" s="72"/>
      <c r="AG20" s="72"/>
      <c r="AL20" s="2"/>
      <c r="AM20" s="2"/>
      <c r="AN20" s="2"/>
    </row>
    <row r="21" spans="2:40" ht="19.5" customHeight="1">
      <c r="L21" s="206"/>
      <c r="M21" s="207"/>
      <c r="N21" s="207"/>
      <c r="O21" s="207"/>
      <c r="P21" s="208"/>
      <c r="Q21" s="72"/>
      <c r="R21" s="72"/>
      <c r="S21" s="72"/>
      <c r="T21" s="190" t="s">
        <v>99</v>
      </c>
      <c r="U21" s="191"/>
      <c r="V21" s="191"/>
      <c r="W21" s="191"/>
      <c r="X21" s="191"/>
      <c r="Y21" s="191"/>
      <c r="Z21" s="192"/>
      <c r="AA21" s="72"/>
      <c r="AB21" s="72"/>
      <c r="AC21" s="72"/>
      <c r="AD21" s="72"/>
      <c r="AE21" s="72"/>
      <c r="AF21" s="72"/>
      <c r="AG21" s="181" t="s">
        <v>119</v>
      </c>
      <c r="AH21" s="182"/>
      <c r="AI21" s="182"/>
      <c r="AJ21" s="182"/>
      <c r="AK21" s="182"/>
      <c r="AL21" s="183"/>
      <c r="AM21" s="42"/>
      <c r="AN21" s="2"/>
    </row>
    <row r="22" spans="2:40" ht="19.5" customHeight="1">
      <c r="L22" s="206"/>
      <c r="M22" s="207"/>
      <c r="N22" s="207"/>
      <c r="O22" s="207"/>
      <c r="P22" s="208"/>
      <c r="Q22" s="72"/>
      <c r="R22" s="72"/>
      <c r="S22" s="72"/>
      <c r="T22" s="193"/>
      <c r="U22" s="194"/>
      <c r="V22" s="194"/>
      <c r="W22" s="194"/>
      <c r="X22" s="194"/>
      <c r="Y22" s="194"/>
      <c r="Z22" s="195"/>
      <c r="AA22" s="72"/>
      <c r="AB22" s="72"/>
      <c r="AC22" s="72"/>
      <c r="AD22" s="72"/>
      <c r="AE22" s="72"/>
      <c r="AF22" s="72"/>
      <c r="AG22" s="184"/>
      <c r="AH22" s="185"/>
      <c r="AI22" s="185"/>
      <c r="AJ22" s="185"/>
      <c r="AK22" s="185"/>
      <c r="AL22" s="186"/>
    </row>
    <row r="23" spans="2:40" ht="19.5" customHeight="1">
      <c r="L23" s="206"/>
      <c r="M23" s="207"/>
      <c r="N23" s="207"/>
      <c r="O23" s="207"/>
      <c r="P23" s="208"/>
      <c r="Q23" s="72"/>
      <c r="R23" s="72"/>
      <c r="S23" s="72"/>
      <c r="T23" s="193"/>
      <c r="U23" s="194"/>
      <c r="V23" s="194"/>
      <c r="W23" s="194"/>
      <c r="X23" s="194"/>
      <c r="Y23" s="194"/>
      <c r="Z23" s="195"/>
      <c r="AA23" s="72"/>
      <c r="AB23" s="72"/>
      <c r="AC23" s="72"/>
      <c r="AD23" s="72"/>
      <c r="AE23" s="72"/>
      <c r="AF23" s="72"/>
      <c r="AG23" s="184"/>
      <c r="AH23" s="185"/>
      <c r="AI23" s="185"/>
      <c r="AJ23" s="185"/>
      <c r="AK23" s="185"/>
      <c r="AL23" s="186"/>
    </row>
    <row r="24" spans="2:40" ht="19.5" customHeight="1">
      <c r="L24" s="206"/>
      <c r="M24" s="207"/>
      <c r="N24" s="207"/>
      <c r="O24" s="207"/>
      <c r="P24" s="208"/>
      <c r="Q24" s="72"/>
      <c r="R24" s="72"/>
      <c r="S24" s="72"/>
      <c r="T24" s="193"/>
      <c r="U24" s="194"/>
      <c r="V24" s="194"/>
      <c r="W24" s="194"/>
      <c r="X24" s="194"/>
      <c r="Y24" s="194"/>
      <c r="Z24" s="195"/>
      <c r="AA24" s="72"/>
      <c r="AB24" s="72"/>
      <c r="AC24" s="72"/>
      <c r="AD24" s="72"/>
      <c r="AE24" s="72"/>
      <c r="AF24" s="72"/>
      <c r="AG24" s="184"/>
      <c r="AH24" s="185"/>
      <c r="AI24" s="185"/>
      <c r="AJ24" s="185"/>
      <c r="AK24" s="185"/>
      <c r="AL24" s="186"/>
    </row>
    <row r="25" spans="2:40" ht="19.5" customHeight="1">
      <c r="B25" s="1" t="s">
        <v>15</v>
      </c>
      <c r="L25" s="209"/>
      <c r="M25" s="210"/>
      <c r="N25" s="210"/>
      <c r="O25" s="210"/>
      <c r="P25" s="211"/>
      <c r="Q25" s="72"/>
      <c r="R25" s="72"/>
      <c r="S25" s="72"/>
      <c r="T25" s="193"/>
      <c r="U25" s="194"/>
      <c r="V25" s="194"/>
      <c r="W25" s="194"/>
      <c r="X25" s="194"/>
      <c r="Y25" s="194"/>
      <c r="Z25" s="195"/>
      <c r="AA25" s="72"/>
      <c r="AB25" s="72"/>
      <c r="AC25" s="72"/>
      <c r="AD25" s="72"/>
      <c r="AE25" s="72"/>
      <c r="AF25" s="72"/>
      <c r="AG25" s="184"/>
      <c r="AH25" s="185"/>
      <c r="AI25" s="185"/>
      <c r="AJ25" s="185"/>
      <c r="AK25" s="185"/>
      <c r="AL25" s="186"/>
    </row>
    <row r="26" spans="2:40" ht="19.5" customHeight="1">
      <c r="B26" s="1"/>
      <c r="T26" s="196"/>
      <c r="U26" s="197"/>
      <c r="V26" s="197"/>
      <c r="W26" s="197"/>
      <c r="X26" s="197"/>
      <c r="Y26" s="197"/>
      <c r="Z26" s="198"/>
      <c r="AG26" s="187"/>
      <c r="AH26" s="188"/>
      <c r="AI26" s="188"/>
      <c r="AJ26" s="188"/>
      <c r="AK26" s="188"/>
      <c r="AL26" s="189"/>
    </row>
    <row r="27" spans="2:40" ht="19.5" customHeight="1">
      <c r="B27" s="1"/>
      <c r="L27" s="172" t="s">
        <v>98</v>
      </c>
      <c r="M27" s="173"/>
      <c r="N27" s="173"/>
      <c r="O27" s="173"/>
      <c r="P27" s="174"/>
      <c r="Q27" s="72"/>
      <c r="R27" s="72"/>
      <c r="S27" s="72"/>
      <c r="AA27" s="72"/>
      <c r="AB27" s="72"/>
      <c r="AC27" s="72"/>
      <c r="AD27" s="72"/>
      <c r="AE27" s="72"/>
      <c r="AF27" s="72"/>
      <c r="AG27" s="72"/>
    </row>
    <row r="28" spans="2:40" ht="19.5" customHeight="1">
      <c r="B28" s="1"/>
      <c r="L28" s="175"/>
      <c r="M28" s="176"/>
      <c r="N28" s="176"/>
      <c r="O28" s="176"/>
      <c r="P28" s="177"/>
      <c r="Q28" s="72"/>
      <c r="R28" s="72"/>
      <c r="S28" s="72"/>
      <c r="AA28" s="72"/>
      <c r="AB28" s="72"/>
      <c r="AC28" s="72"/>
      <c r="AD28" s="72"/>
      <c r="AE28" s="72"/>
      <c r="AF28" s="72"/>
      <c r="AG28" s="72"/>
    </row>
    <row r="29" spans="2:40" ht="19.5" customHeight="1">
      <c r="B29" s="1"/>
      <c r="L29" s="175"/>
      <c r="M29" s="176"/>
      <c r="N29" s="176"/>
      <c r="O29" s="176"/>
      <c r="P29" s="177"/>
      <c r="Q29" s="72"/>
      <c r="R29" s="72"/>
      <c r="S29" s="72"/>
      <c r="AA29" s="72"/>
      <c r="AB29" s="72"/>
      <c r="AC29" s="72"/>
      <c r="AD29" s="72"/>
      <c r="AE29" s="72"/>
      <c r="AF29" s="72"/>
      <c r="AG29" s="72"/>
    </row>
    <row r="30" spans="2:40" ht="19.5" customHeight="1">
      <c r="B30" s="1"/>
      <c r="L30" s="175"/>
      <c r="M30" s="176"/>
      <c r="N30" s="176"/>
      <c r="O30" s="176"/>
      <c r="P30" s="177"/>
      <c r="Q30" s="72"/>
      <c r="R30" s="72"/>
      <c r="S30" s="72"/>
      <c r="AA30" s="72"/>
      <c r="AB30" s="72"/>
      <c r="AC30" s="72"/>
      <c r="AD30" s="72"/>
      <c r="AE30" s="72"/>
      <c r="AF30" s="72"/>
      <c r="AG30" s="72"/>
    </row>
    <row r="31" spans="2:40" ht="19.5" customHeight="1">
      <c r="B31" s="1"/>
      <c r="L31" s="175"/>
      <c r="M31" s="176"/>
      <c r="N31" s="176"/>
      <c r="O31" s="176"/>
      <c r="P31" s="177"/>
      <c r="Q31" s="72"/>
      <c r="R31" s="72"/>
      <c r="S31" s="72"/>
      <c r="AA31" s="72"/>
      <c r="AB31" s="72"/>
      <c r="AC31" s="72"/>
      <c r="AD31" s="72"/>
      <c r="AE31" s="72"/>
      <c r="AF31" s="72"/>
      <c r="AG31" s="72"/>
    </row>
    <row r="32" spans="2:40" ht="19.5" customHeight="1">
      <c r="B32" s="1"/>
      <c r="L32" s="175"/>
      <c r="M32" s="176"/>
      <c r="N32" s="176"/>
      <c r="O32" s="176"/>
      <c r="P32" s="177"/>
      <c r="Q32" s="72"/>
      <c r="R32" s="72"/>
      <c r="S32" s="72"/>
      <c r="AA32" s="72"/>
      <c r="AB32" s="72"/>
      <c r="AC32" s="72"/>
      <c r="AD32" s="72"/>
      <c r="AE32" s="72"/>
      <c r="AF32" s="72"/>
      <c r="AG32" s="72"/>
    </row>
    <row r="33" spans="2:39" ht="19.5" customHeight="1">
      <c r="B33" s="1"/>
      <c r="L33" s="175"/>
      <c r="M33" s="176"/>
      <c r="N33" s="176"/>
      <c r="O33" s="176"/>
      <c r="P33" s="177"/>
      <c r="Q33" s="72"/>
      <c r="R33" s="72"/>
      <c r="S33" s="72"/>
      <c r="AA33" s="72"/>
      <c r="AB33" s="72"/>
      <c r="AC33" s="72"/>
      <c r="AD33" s="72"/>
      <c r="AE33" s="72"/>
      <c r="AF33" s="72"/>
      <c r="AG33" s="72"/>
    </row>
    <row r="34" spans="2:39" ht="19.5" customHeight="1">
      <c r="B34" s="1"/>
      <c r="L34" s="175"/>
      <c r="M34" s="176"/>
      <c r="N34" s="176"/>
      <c r="O34" s="176"/>
      <c r="P34" s="177"/>
      <c r="Q34" s="72"/>
      <c r="R34" s="72"/>
      <c r="S34" s="72"/>
      <c r="AA34" s="72"/>
      <c r="AB34" s="72"/>
      <c r="AC34" s="72"/>
      <c r="AD34" s="72"/>
      <c r="AE34" s="72"/>
      <c r="AF34" s="72"/>
      <c r="AG34" s="72"/>
    </row>
    <row r="35" spans="2:39" ht="19.5" customHeight="1">
      <c r="B35" s="1"/>
      <c r="L35" s="175"/>
      <c r="M35" s="176"/>
      <c r="N35" s="176"/>
      <c r="O35" s="176"/>
      <c r="P35" s="177"/>
      <c r="Q35" s="72"/>
      <c r="R35" s="72"/>
      <c r="S35" s="72"/>
      <c r="AA35" s="72"/>
      <c r="AB35" s="72"/>
      <c r="AC35" s="72"/>
      <c r="AD35" s="72"/>
      <c r="AE35" s="72"/>
      <c r="AF35" s="72"/>
      <c r="AG35" s="72"/>
    </row>
    <row r="36" spans="2:39" ht="19.5" customHeight="1">
      <c r="B36" s="1"/>
      <c r="L36" s="175"/>
      <c r="M36" s="176"/>
      <c r="N36" s="176"/>
      <c r="O36" s="176"/>
      <c r="P36" s="177"/>
      <c r="Q36" s="72"/>
      <c r="R36" s="72"/>
      <c r="S36" s="72"/>
      <c r="AA36" s="72"/>
      <c r="AB36" s="72"/>
      <c r="AC36" s="72"/>
      <c r="AD36" s="72"/>
      <c r="AE36" s="72"/>
      <c r="AF36" s="72"/>
      <c r="AG36" s="72"/>
    </row>
    <row r="37" spans="2:39" ht="19.5" customHeight="1">
      <c r="B37" s="1"/>
      <c r="L37" s="178"/>
      <c r="M37" s="179"/>
      <c r="N37" s="179"/>
      <c r="O37" s="179"/>
      <c r="P37" s="180"/>
      <c r="Q37" s="72"/>
      <c r="R37" s="72"/>
      <c r="S37" s="72"/>
      <c r="AA37" s="72"/>
      <c r="AB37" s="72"/>
      <c r="AC37" s="72"/>
      <c r="AD37" s="72"/>
      <c r="AE37" s="72"/>
      <c r="AF37" s="72"/>
      <c r="AG37" s="72"/>
      <c r="AJ37" s="2"/>
      <c r="AK37" s="2"/>
      <c r="AL37" s="2"/>
      <c r="AM37" s="2"/>
    </row>
    <row r="38" spans="2:39" ht="19.5" customHeight="1">
      <c r="AJ38" s="2"/>
      <c r="AK38" s="2"/>
      <c r="AL38" s="2"/>
      <c r="AM38" s="2"/>
    </row>
  </sheetData>
  <mergeCells count="15">
    <mergeCell ref="L27:P37"/>
    <mergeCell ref="Q1:AD1"/>
    <mergeCell ref="A1:P1"/>
    <mergeCell ref="AG21:AL26"/>
    <mergeCell ref="T21:Z26"/>
    <mergeCell ref="U3:Y3"/>
    <mergeCell ref="AH3:AK3"/>
    <mergeCell ref="C4:D4"/>
    <mergeCell ref="E4:F4"/>
    <mergeCell ref="G4:H4"/>
    <mergeCell ref="I4:I5"/>
    <mergeCell ref="J4:J5"/>
    <mergeCell ref="B3:J3"/>
    <mergeCell ref="L15:P25"/>
    <mergeCell ref="AF1:AN1"/>
  </mergeCells>
  <phoneticPr fontId="1" type="noConversion"/>
  <printOptions horizontalCentered="1"/>
  <pageMargins left="0.51181102362204722" right="0.51181102362204722" top="0.74803149606299213" bottom="0.35433070866141736" header="0.35433070866141736" footer="0.19685039370078741"/>
  <pageSetup paperSize="9" orientation="portrait" r:id="rId1"/>
  <headerFooter>
    <oddHeader>&amp;L&amp;G</oddHeader>
    <oddFooter>&amp;C&amp;10第&amp;P页 共&amp;N页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Z60"/>
  <sheetViews>
    <sheetView topLeftCell="A13" workbookViewId="0">
      <selection activeCell="T60" sqref="T60"/>
    </sheetView>
  </sheetViews>
  <sheetFormatPr defaultColWidth="5.375" defaultRowHeight="19.5" customHeight="1"/>
  <cols>
    <col min="1" max="1" width="4.625" customWidth="1"/>
    <col min="2" max="2" width="11.25" customWidth="1"/>
    <col min="3" max="10" width="6.125" customWidth="1"/>
    <col min="11" max="11" width="4.625" customWidth="1"/>
    <col min="12" max="16" width="4.625" style="8" customWidth="1"/>
    <col min="21" max="21" width="10.5" bestFit="1" customWidth="1"/>
  </cols>
  <sheetData>
    <row r="1" spans="1:26" s="8" customFormat="1" ht="39.950000000000003" customHeight="1" thickBot="1">
      <c r="A1" s="84"/>
      <c r="B1" s="104" t="s">
        <v>90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84"/>
    </row>
    <row r="2" spans="1:26" s="8" customFormat="1" ht="20.100000000000001" customHeight="1" thickTop="1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W2" s="71"/>
      <c r="X2" s="71"/>
      <c r="Y2" s="71"/>
      <c r="Z2" s="71"/>
    </row>
    <row r="3" spans="1:26" ht="30" customHeight="1">
      <c r="B3" s="105" t="s">
        <v>67</v>
      </c>
      <c r="C3" s="105"/>
      <c r="D3" s="105"/>
      <c r="E3" s="105"/>
      <c r="F3" s="105"/>
      <c r="G3" s="105"/>
      <c r="H3" s="105"/>
      <c r="I3" s="105"/>
      <c r="J3" s="105"/>
      <c r="L3" s="13"/>
      <c r="M3" s="13"/>
      <c r="N3" s="13"/>
      <c r="O3" s="13"/>
      <c r="P3" s="13"/>
    </row>
    <row r="4" spans="1:26" ht="19.5" customHeight="1">
      <c r="B4" s="48" t="s">
        <v>66</v>
      </c>
      <c r="C4" s="213" t="s">
        <v>62</v>
      </c>
      <c r="D4" s="214"/>
      <c r="E4" s="213" t="s">
        <v>63</v>
      </c>
      <c r="F4" s="214"/>
      <c r="G4" s="213" t="s">
        <v>64</v>
      </c>
      <c r="H4" s="214"/>
      <c r="I4" s="213" t="s">
        <v>76</v>
      </c>
      <c r="J4" s="214"/>
    </row>
    <row r="5" spans="1:26" ht="19.5" customHeight="1">
      <c r="B5" s="49" t="s">
        <v>65</v>
      </c>
      <c r="C5" s="50" t="s">
        <v>4</v>
      </c>
      <c r="D5" s="51" t="s">
        <v>5</v>
      </c>
      <c r="E5" s="51" t="s">
        <v>4</v>
      </c>
      <c r="F5" s="51" t="s">
        <v>5</v>
      </c>
      <c r="G5" s="51" t="s">
        <v>4</v>
      </c>
      <c r="H5" s="51" t="s">
        <v>5</v>
      </c>
      <c r="I5" s="51" t="s">
        <v>72</v>
      </c>
      <c r="J5" s="51" t="s">
        <v>75</v>
      </c>
      <c r="U5" s="47"/>
    </row>
    <row r="6" spans="1:26" ht="19.5" customHeight="1">
      <c r="B6" s="6" t="s">
        <v>58</v>
      </c>
      <c r="C6" s="47">
        <v>41</v>
      </c>
      <c r="D6" s="5">
        <f>C6/$C$10</f>
        <v>8.0078125E-2</v>
      </c>
      <c r="E6" s="47">
        <v>39</v>
      </c>
      <c r="F6" s="5">
        <f>E6/$E$10</f>
        <v>7.5435203094777567E-2</v>
      </c>
      <c r="G6" s="47">
        <v>50</v>
      </c>
      <c r="H6" s="5">
        <f>G6/$G$10</f>
        <v>6.0532687651331719E-2</v>
      </c>
      <c r="I6" s="47">
        <v>52</v>
      </c>
      <c r="J6" s="5">
        <f>I6/$I$10</f>
        <v>0.11581291759465479</v>
      </c>
      <c r="U6" s="83"/>
    </row>
    <row r="7" spans="1:26" ht="19.5" customHeight="1">
      <c r="B7" s="6" t="s">
        <v>59</v>
      </c>
      <c r="C7" s="47">
        <v>40</v>
      </c>
      <c r="D7" s="5">
        <f t="shared" ref="D7:D9" si="0">C7/$C$10</f>
        <v>7.8125E-2</v>
      </c>
      <c r="E7" s="47">
        <v>42</v>
      </c>
      <c r="F7" s="5">
        <f t="shared" ref="F7:F9" si="1">E7/$E$10</f>
        <v>8.1237911025145063E-2</v>
      </c>
      <c r="G7" s="47">
        <v>51</v>
      </c>
      <c r="H7" s="5">
        <f t="shared" ref="H7:H9" si="2">G7/$G$10</f>
        <v>6.1743341404358353E-2</v>
      </c>
      <c r="I7" s="47">
        <v>50</v>
      </c>
      <c r="J7" s="5">
        <f t="shared" ref="J7:J9" si="3">I7/$I$10</f>
        <v>0.111358574610245</v>
      </c>
      <c r="U7" s="83"/>
    </row>
    <row r="8" spans="1:26" ht="19.5" customHeight="1">
      <c r="B8" s="6" t="s">
        <v>60</v>
      </c>
      <c r="C8" s="47">
        <v>363</v>
      </c>
      <c r="D8" s="5">
        <f t="shared" si="0"/>
        <v>0.708984375</v>
      </c>
      <c r="E8" s="47">
        <v>367</v>
      </c>
      <c r="F8" s="5">
        <f t="shared" si="1"/>
        <v>0.70986460348162472</v>
      </c>
      <c r="G8" s="47">
        <v>473</v>
      </c>
      <c r="H8" s="5">
        <f t="shared" si="2"/>
        <v>0.57263922518159804</v>
      </c>
      <c r="I8" s="47">
        <v>308</v>
      </c>
      <c r="J8" s="5">
        <f t="shared" si="3"/>
        <v>0.68596881959910916</v>
      </c>
      <c r="U8" s="83"/>
    </row>
    <row r="9" spans="1:26" ht="19.5" customHeight="1">
      <c r="B9" s="6" t="s">
        <v>61</v>
      </c>
      <c r="C9" s="47">
        <v>68</v>
      </c>
      <c r="D9" s="5">
        <f t="shared" si="0"/>
        <v>0.1328125</v>
      </c>
      <c r="E9" s="47">
        <v>69</v>
      </c>
      <c r="F9" s="5">
        <f t="shared" si="1"/>
        <v>0.13346228239845262</v>
      </c>
      <c r="G9" s="47">
        <v>252</v>
      </c>
      <c r="H9" s="5">
        <f t="shared" si="2"/>
        <v>0.30508474576271188</v>
      </c>
      <c r="I9" s="47">
        <v>39</v>
      </c>
      <c r="J9" s="5">
        <f t="shared" si="3"/>
        <v>8.6859688195991089E-2</v>
      </c>
      <c r="U9" s="83"/>
    </row>
    <row r="10" spans="1:26" ht="19.5" customHeight="1">
      <c r="B10" s="6" t="s">
        <v>68</v>
      </c>
      <c r="C10" s="4">
        <f>SUM(C6:C9)</f>
        <v>512</v>
      </c>
      <c r="D10" s="5">
        <f t="shared" ref="D10:H10" si="4">SUM(D6:D9)</f>
        <v>1</v>
      </c>
      <c r="E10" s="4">
        <f t="shared" si="4"/>
        <v>517</v>
      </c>
      <c r="F10" s="5">
        <f t="shared" si="4"/>
        <v>1</v>
      </c>
      <c r="G10" s="4">
        <f t="shared" si="4"/>
        <v>826</v>
      </c>
      <c r="H10" s="5">
        <f t="shared" si="4"/>
        <v>1</v>
      </c>
      <c r="I10" s="4">
        <f>SUM(I6:I9)</f>
        <v>449</v>
      </c>
      <c r="J10" s="5">
        <f>SUM(J6:J9)</f>
        <v>1</v>
      </c>
      <c r="U10" s="83"/>
    </row>
    <row r="12" spans="1:26" ht="19.5" customHeight="1">
      <c r="L12" s="203" t="s">
        <v>105</v>
      </c>
      <c r="M12" s="204"/>
      <c r="N12" s="204"/>
      <c r="O12" s="204"/>
      <c r="P12" s="205"/>
    </row>
    <row r="13" spans="1:26" ht="19.5" customHeight="1">
      <c r="L13" s="206"/>
      <c r="M13" s="207"/>
      <c r="N13" s="207"/>
      <c r="O13" s="207"/>
      <c r="P13" s="208"/>
    </row>
    <row r="14" spans="1:26" ht="19.5" customHeight="1">
      <c r="L14" s="206"/>
      <c r="M14" s="207"/>
      <c r="N14" s="207"/>
      <c r="O14" s="207"/>
      <c r="P14" s="208"/>
    </row>
    <row r="15" spans="1:26" ht="19.5" customHeight="1">
      <c r="L15" s="206"/>
      <c r="M15" s="207"/>
      <c r="N15" s="207"/>
      <c r="O15" s="207"/>
      <c r="P15" s="208"/>
    </row>
    <row r="16" spans="1:26" ht="19.5" customHeight="1">
      <c r="L16" s="206"/>
      <c r="M16" s="207"/>
      <c r="N16" s="207"/>
      <c r="O16" s="207"/>
      <c r="P16" s="208"/>
    </row>
    <row r="17" spans="12:16" ht="19.5" customHeight="1">
      <c r="L17" s="206"/>
      <c r="M17" s="207"/>
      <c r="N17" s="207"/>
      <c r="O17" s="207"/>
      <c r="P17" s="208"/>
    </row>
    <row r="18" spans="12:16" ht="19.5" customHeight="1">
      <c r="L18" s="206"/>
      <c r="M18" s="207"/>
      <c r="N18" s="207"/>
      <c r="O18" s="207"/>
      <c r="P18" s="208"/>
    </row>
    <row r="19" spans="12:16" ht="19.5" customHeight="1">
      <c r="L19" s="206"/>
      <c r="M19" s="207"/>
      <c r="N19" s="207"/>
      <c r="O19" s="207"/>
      <c r="P19" s="208"/>
    </row>
    <row r="20" spans="12:16" ht="19.5" customHeight="1">
      <c r="L20" s="206"/>
      <c r="M20" s="207"/>
      <c r="N20" s="207"/>
      <c r="O20" s="207"/>
      <c r="P20" s="208"/>
    </row>
    <row r="21" spans="12:16" ht="19.5" customHeight="1">
      <c r="L21" s="206"/>
      <c r="M21" s="207"/>
      <c r="N21" s="207"/>
      <c r="O21" s="207"/>
      <c r="P21" s="208"/>
    </row>
    <row r="22" spans="12:16" ht="19.5" customHeight="1">
      <c r="L22" s="209"/>
      <c r="M22" s="210"/>
      <c r="N22" s="210"/>
      <c r="O22" s="210"/>
      <c r="P22" s="211"/>
    </row>
    <row r="24" spans="12:16" ht="19.5" customHeight="1">
      <c r="L24" s="212" t="s">
        <v>106</v>
      </c>
      <c r="M24" s="204"/>
      <c r="N24" s="204"/>
      <c r="O24" s="204"/>
      <c r="P24" s="205"/>
    </row>
    <row r="25" spans="12:16" ht="19.5" customHeight="1">
      <c r="L25" s="206"/>
      <c r="M25" s="207"/>
      <c r="N25" s="207"/>
      <c r="O25" s="207"/>
      <c r="P25" s="208"/>
    </row>
    <row r="26" spans="12:16" ht="19.5" customHeight="1">
      <c r="L26" s="206"/>
      <c r="M26" s="207"/>
      <c r="N26" s="207"/>
      <c r="O26" s="207"/>
      <c r="P26" s="208"/>
    </row>
    <row r="27" spans="12:16" ht="19.5" customHeight="1">
      <c r="L27" s="206"/>
      <c r="M27" s="207"/>
      <c r="N27" s="207"/>
      <c r="O27" s="207"/>
      <c r="P27" s="208"/>
    </row>
    <row r="28" spans="12:16" ht="19.5" customHeight="1">
      <c r="L28" s="206"/>
      <c r="M28" s="207"/>
      <c r="N28" s="207"/>
      <c r="O28" s="207"/>
      <c r="P28" s="208"/>
    </row>
    <row r="29" spans="12:16" ht="19.5" customHeight="1">
      <c r="L29" s="206"/>
      <c r="M29" s="207"/>
      <c r="N29" s="207"/>
      <c r="O29" s="207"/>
      <c r="P29" s="208"/>
    </row>
    <row r="30" spans="12:16" ht="19.5" customHeight="1">
      <c r="L30" s="206"/>
      <c r="M30" s="207"/>
      <c r="N30" s="207"/>
      <c r="O30" s="207"/>
      <c r="P30" s="208"/>
    </row>
    <row r="31" spans="12:16" ht="19.5" customHeight="1">
      <c r="L31" s="206"/>
      <c r="M31" s="207"/>
      <c r="N31" s="207"/>
      <c r="O31" s="207"/>
      <c r="P31" s="208"/>
    </row>
    <row r="32" spans="12:16" ht="19.5" customHeight="1">
      <c r="L32" s="206"/>
      <c r="M32" s="207"/>
      <c r="N32" s="207"/>
      <c r="O32" s="207"/>
      <c r="P32" s="208"/>
    </row>
    <row r="33" spans="12:16" ht="19.5" customHeight="1">
      <c r="L33" s="206"/>
      <c r="M33" s="207"/>
      <c r="N33" s="207"/>
      <c r="O33" s="207"/>
      <c r="P33" s="208"/>
    </row>
    <row r="34" spans="12:16" ht="19.5" customHeight="1">
      <c r="L34" s="209"/>
      <c r="M34" s="210"/>
      <c r="N34" s="210"/>
      <c r="O34" s="210"/>
      <c r="P34" s="211"/>
    </row>
    <row r="38" spans="12:16" ht="19.5" customHeight="1">
      <c r="L38" s="212" t="s">
        <v>107</v>
      </c>
      <c r="M38" s="204"/>
      <c r="N38" s="204"/>
      <c r="O38" s="204"/>
      <c r="P38" s="205"/>
    </row>
    <row r="39" spans="12:16" ht="19.5" customHeight="1">
      <c r="L39" s="206"/>
      <c r="M39" s="207"/>
      <c r="N39" s="207"/>
      <c r="O39" s="207"/>
      <c r="P39" s="208"/>
    </row>
    <row r="40" spans="12:16" ht="19.5" customHeight="1">
      <c r="L40" s="206"/>
      <c r="M40" s="207"/>
      <c r="N40" s="207"/>
      <c r="O40" s="207"/>
      <c r="P40" s="208"/>
    </row>
    <row r="41" spans="12:16" ht="19.5" customHeight="1">
      <c r="L41" s="206"/>
      <c r="M41" s="207"/>
      <c r="N41" s="207"/>
      <c r="O41" s="207"/>
      <c r="P41" s="208"/>
    </row>
    <row r="42" spans="12:16" ht="19.5" customHeight="1">
      <c r="L42" s="206"/>
      <c r="M42" s="207"/>
      <c r="N42" s="207"/>
      <c r="O42" s="207"/>
      <c r="P42" s="208"/>
    </row>
    <row r="43" spans="12:16" ht="19.5" customHeight="1">
      <c r="L43" s="206"/>
      <c r="M43" s="207"/>
      <c r="N43" s="207"/>
      <c r="O43" s="207"/>
      <c r="P43" s="208"/>
    </row>
    <row r="44" spans="12:16" ht="19.5" customHeight="1">
      <c r="L44" s="206"/>
      <c r="M44" s="207"/>
      <c r="N44" s="207"/>
      <c r="O44" s="207"/>
      <c r="P44" s="208"/>
    </row>
    <row r="45" spans="12:16" ht="19.5" customHeight="1">
      <c r="L45" s="206"/>
      <c r="M45" s="207"/>
      <c r="N45" s="207"/>
      <c r="O45" s="207"/>
      <c r="P45" s="208"/>
    </row>
    <row r="46" spans="12:16" ht="19.5" customHeight="1">
      <c r="L46" s="206"/>
      <c r="M46" s="207"/>
      <c r="N46" s="207"/>
      <c r="O46" s="207"/>
      <c r="P46" s="208"/>
    </row>
    <row r="47" spans="12:16" ht="19.5" customHeight="1">
      <c r="L47" s="206"/>
      <c r="M47" s="207"/>
      <c r="N47" s="207"/>
      <c r="O47" s="207"/>
      <c r="P47" s="208"/>
    </row>
    <row r="48" spans="12:16" ht="19.5" customHeight="1">
      <c r="L48" s="209"/>
      <c r="M48" s="210"/>
      <c r="N48" s="210"/>
      <c r="O48" s="210"/>
      <c r="P48" s="211"/>
    </row>
    <row r="50" spans="12:16" ht="19.5" customHeight="1">
      <c r="L50" s="212" t="s">
        <v>120</v>
      </c>
      <c r="M50" s="204"/>
      <c r="N50" s="204"/>
      <c r="O50" s="204"/>
      <c r="P50" s="205"/>
    </row>
    <row r="51" spans="12:16" ht="19.5" customHeight="1">
      <c r="L51" s="206"/>
      <c r="M51" s="207"/>
      <c r="N51" s="207"/>
      <c r="O51" s="207"/>
      <c r="P51" s="208"/>
    </row>
    <row r="52" spans="12:16" ht="19.5" customHeight="1">
      <c r="L52" s="206"/>
      <c r="M52" s="207"/>
      <c r="N52" s="207"/>
      <c r="O52" s="207"/>
      <c r="P52" s="208"/>
    </row>
    <row r="53" spans="12:16" ht="19.5" customHeight="1">
      <c r="L53" s="206"/>
      <c r="M53" s="207"/>
      <c r="N53" s="207"/>
      <c r="O53" s="207"/>
      <c r="P53" s="208"/>
    </row>
    <row r="54" spans="12:16" ht="19.5" customHeight="1">
      <c r="L54" s="206"/>
      <c r="M54" s="207"/>
      <c r="N54" s="207"/>
      <c r="O54" s="207"/>
      <c r="P54" s="208"/>
    </row>
    <row r="55" spans="12:16" ht="19.5" customHeight="1">
      <c r="L55" s="206"/>
      <c r="M55" s="207"/>
      <c r="N55" s="207"/>
      <c r="O55" s="207"/>
      <c r="P55" s="208"/>
    </row>
    <row r="56" spans="12:16" ht="19.5" customHeight="1">
      <c r="L56" s="206"/>
      <c r="M56" s="207"/>
      <c r="N56" s="207"/>
      <c r="O56" s="207"/>
      <c r="P56" s="208"/>
    </row>
    <row r="57" spans="12:16" ht="19.5" customHeight="1">
      <c r="L57" s="206"/>
      <c r="M57" s="207"/>
      <c r="N57" s="207"/>
      <c r="O57" s="207"/>
      <c r="P57" s="208"/>
    </row>
    <row r="58" spans="12:16" ht="19.5" customHeight="1">
      <c r="L58" s="206"/>
      <c r="M58" s="207"/>
      <c r="N58" s="207"/>
      <c r="O58" s="207"/>
      <c r="P58" s="208"/>
    </row>
    <row r="59" spans="12:16" ht="19.5" customHeight="1">
      <c r="L59" s="206"/>
      <c r="M59" s="207"/>
      <c r="N59" s="207"/>
      <c r="O59" s="207"/>
      <c r="P59" s="208"/>
    </row>
    <row r="60" spans="12:16" ht="19.5" customHeight="1">
      <c r="L60" s="209"/>
      <c r="M60" s="210"/>
      <c r="N60" s="210"/>
      <c r="O60" s="210"/>
      <c r="P60" s="211"/>
    </row>
  </sheetData>
  <mergeCells count="10">
    <mergeCell ref="B1:O1"/>
    <mergeCell ref="L12:P22"/>
    <mergeCell ref="L24:P34"/>
    <mergeCell ref="L50:P60"/>
    <mergeCell ref="L38:P48"/>
    <mergeCell ref="I4:J4"/>
    <mergeCell ref="B3:J3"/>
    <mergeCell ref="C4:D4"/>
    <mergeCell ref="E4:F4"/>
    <mergeCell ref="G4:H4"/>
  </mergeCells>
  <phoneticPr fontId="1" type="noConversion"/>
  <printOptions horizontalCentered="1"/>
  <pageMargins left="0.51181102362204722" right="0.51181102362204722" top="0.74803149606299213" bottom="0.74803149606299213" header="0.35433070866141736" footer="0.31496062992125984"/>
  <pageSetup paperSize="9" orientation="portrait" r:id="rId1"/>
  <headerFooter>
    <oddHeader>&amp;L&amp;G</oddHeader>
    <oddFooter>&amp;C&amp;10第&amp;P页 共&amp;N页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AE37"/>
  <sheetViews>
    <sheetView tabSelected="1" topLeftCell="B1" workbookViewId="0">
      <selection activeCell="K12" sqref="K12"/>
    </sheetView>
  </sheetViews>
  <sheetFormatPr defaultRowHeight="19.5" customHeight="1"/>
  <cols>
    <col min="1" max="3" width="4.625" customWidth="1"/>
    <col min="4" max="4" width="11.375" bestFit="1" customWidth="1"/>
    <col min="9" max="9" width="13" customWidth="1"/>
    <col min="10" max="12" width="4.625" customWidth="1"/>
    <col min="13" max="13" width="14.375" customWidth="1"/>
    <col min="14" max="17" width="11.5" customWidth="1"/>
    <col min="18" max="23" width="4.625" customWidth="1"/>
  </cols>
  <sheetData>
    <row r="1" spans="1:31" s="8" customFormat="1" ht="39.950000000000003" customHeight="1" thickBot="1">
      <c r="A1" s="81"/>
      <c r="B1" s="104" t="s">
        <v>91</v>
      </c>
      <c r="C1" s="104"/>
      <c r="D1" s="104"/>
      <c r="E1" s="104"/>
      <c r="F1" s="104"/>
      <c r="G1" s="104"/>
      <c r="H1" s="104"/>
      <c r="I1" s="104"/>
      <c r="J1" s="104"/>
      <c r="K1" s="104"/>
      <c r="L1" s="81"/>
      <c r="M1" s="104" t="s">
        <v>91</v>
      </c>
      <c r="N1" s="104"/>
      <c r="O1" s="104"/>
      <c r="P1" s="104"/>
      <c r="Q1" s="104"/>
      <c r="R1" s="104"/>
      <c r="S1" s="104"/>
      <c r="T1" s="104"/>
      <c r="U1" s="104"/>
      <c r="V1" s="104"/>
      <c r="W1" s="104"/>
    </row>
    <row r="2" spans="1:31" s="8" customFormat="1" ht="20.100000000000001" customHeight="1" thickTop="1">
      <c r="A2" s="71"/>
      <c r="B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AB2" s="71"/>
      <c r="AC2" s="71"/>
      <c r="AD2" s="71"/>
      <c r="AE2" s="71"/>
    </row>
    <row r="3" spans="1:31" ht="30" customHeight="1">
      <c r="D3" s="105" t="s">
        <v>71</v>
      </c>
      <c r="E3" s="105"/>
      <c r="F3" s="105"/>
      <c r="G3" s="105"/>
      <c r="H3" s="105"/>
      <c r="I3" s="105"/>
      <c r="M3" s="105" t="s">
        <v>84</v>
      </c>
      <c r="N3" s="105"/>
      <c r="O3" s="105"/>
      <c r="P3" s="105"/>
      <c r="Q3" s="105"/>
    </row>
    <row r="4" spans="1:31" ht="19.5" customHeight="1">
      <c r="D4" s="48" t="s">
        <v>74</v>
      </c>
      <c r="E4" s="226" t="s">
        <v>79</v>
      </c>
      <c r="F4" s="226"/>
      <c r="G4" s="226" t="s">
        <v>80</v>
      </c>
      <c r="H4" s="226"/>
      <c r="I4" s="228" t="s">
        <v>69</v>
      </c>
      <c r="M4" s="48" t="s">
        <v>74</v>
      </c>
      <c r="N4" s="226" t="s">
        <v>82</v>
      </c>
      <c r="O4" s="226"/>
      <c r="P4" s="227" t="s">
        <v>16</v>
      </c>
      <c r="Q4" s="227" t="s">
        <v>70</v>
      </c>
    </row>
    <row r="5" spans="1:31" ht="19.5" customHeight="1">
      <c r="D5" s="49" t="s">
        <v>73</v>
      </c>
      <c r="E5" s="56" t="s">
        <v>77</v>
      </c>
      <c r="F5" s="56" t="s">
        <v>75</v>
      </c>
      <c r="G5" s="56" t="s">
        <v>72</v>
      </c>
      <c r="H5" s="56" t="s">
        <v>75</v>
      </c>
      <c r="I5" s="229"/>
      <c r="M5" s="49" t="s">
        <v>73</v>
      </c>
      <c r="N5" s="56" t="s">
        <v>79</v>
      </c>
      <c r="O5" s="56" t="s">
        <v>76</v>
      </c>
      <c r="P5" s="227"/>
      <c r="Q5" s="227"/>
    </row>
    <row r="6" spans="1:31" ht="19.5" customHeight="1">
      <c r="D6" s="230" t="s">
        <v>121</v>
      </c>
      <c r="E6" s="52">
        <v>29</v>
      </c>
      <c r="F6" s="53">
        <f t="shared" ref="F6:F12" si="0">E6/$E$13</f>
        <v>8.0332409972299165E-2</v>
      </c>
      <c r="G6" s="52">
        <v>22</v>
      </c>
      <c r="H6" s="53">
        <f>G6/$G$13</f>
        <v>7.1428571428571425E-2</v>
      </c>
      <c r="I6" s="52"/>
      <c r="M6" s="231" t="s">
        <v>121</v>
      </c>
      <c r="N6" s="53">
        <f>F6</f>
        <v>8.0332409972299165E-2</v>
      </c>
      <c r="O6" s="53">
        <f>H6</f>
        <v>7.1428571428571425E-2</v>
      </c>
      <c r="P6" s="54">
        <v>0.1</v>
      </c>
      <c r="Q6" s="54">
        <v>0.09</v>
      </c>
      <c r="S6" s="85"/>
      <c r="T6" s="85"/>
      <c r="U6" s="76"/>
      <c r="V6" s="76"/>
    </row>
    <row r="7" spans="1:31" ht="19.5" customHeight="1">
      <c r="D7" s="231" t="s">
        <v>122</v>
      </c>
      <c r="E7" s="52">
        <v>150</v>
      </c>
      <c r="F7" s="53">
        <f t="shared" si="0"/>
        <v>0.41551246537396119</v>
      </c>
      <c r="G7" s="52">
        <v>116</v>
      </c>
      <c r="H7" s="53">
        <f t="shared" ref="H7:H12" si="1">G7/$G$13</f>
        <v>0.37662337662337664</v>
      </c>
      <c r="I7" s="52" t="s">
        <v>78</v>
      </c>
      <c r="M7" s="231" t="s">
        <v>122</v>
      </c>
      <c r="N7" s="53">
        <f t="shared" ref="N7:N12" si="2">F7</f>
        <v>0.41551246537396119</v>
      </c>
      <c r="O7" s="53">
        <f t="shared" ref="O7:O12" si="3">H7</f>
        <v>0.37662337662337664</v>
      </c>
      <c r="P7" s="54">
        <v>0.42</v>
      </c>
      <c r="Q7" s="54">
        <v>0.45</v>
      </c>
      <c r="S7" s="86"/>
      <c r="T7" s="86"/>
      <c r="U7" s="76"/>
      <c r="V7" s="76"/>
    </row>
    <row r="8" spans="1:31" ht="19.5" customHeight="1">
      <c r="D8" s="231" t="s">
        <v>123</v>
      </c>
      <c r="E8" s="52">
        <v>27</v>
      </c>
      <c r="F8" s="53">
        <f t="shared" si="0"/>
        <v>7.4792243767313013E-2</v>
      </c>
      <c r="G8" s="52">
        <v>30</v>
      </c>
      <c r="H8" s="53">
        <f t="shared" si="1"/>
        <v>9.7402597402597407E-2</v>
      </c>
      <c r="I8" s="52"/>
      <c r="M8" s="231" t="s">
        <v>123</v>
      </c>
      <c r="N8" s="53">
        <f t="shared" si="2"/>
        <v>7.4792243767313013E-2</v>
      </c>
      <c r="O8" s="53">
        <f t="shared" si="3"/>
        <v>9.7402597402597407E-2</v>
      </c>
      <c r="P8" s="54">
        <v>0.09</v>
      </c>
      <c r="Q8" s="54">
        <v>0.1</v>
      </c>
      <c r="S8" s="86"/>
      <c r="T8" s="86"/>
      <c r="U8" s="76"/>
      <c r="V8" s="76"/>
    </row>
    <row r="9" spans="1:31" ht="19.5" customHeight="1">
      <c r="D9" s="231" t="s">
        <v>124</v>
      </c>
      <c r="E9" s="52">
        <v>23</v>
      </c>
      <c r="F9" s="53">
        <f t="shared" si="0"/>
        <v>6.3711911357340723E-2</v>
      </c>
      <c r="G9" s="52">
        <v>23</v>
      </c>
      <c r="H9" s="53">
        <f t="shared" si="1"/>
        <v>7.4675324675324672E-2</v>
      </c>
      <c r="I9" s="52" t="s">
        <v>81</v>
      </c>
      <c r="M9" s="231" t="s">
        <v>124</v>
      </c>
      <c r="N9" s="53">
        <f t="shared" si="2"/>
        <v>6.3711911357340723E-2</v>
      </c>
      <c r="O9" s="53">
        <f t="shared" si="3"/>
        <v>7.4675324675324672E-2</v>
      </c>
      <c r="P9" s="54">
        <v>0.08</v>
      </c>
      <c r="Q9" s="54">
        <v>0.08</v>
      </c>
      <c r="S9" s="86"/>
      <c r="T9" s="86"/>
      <c r="U9" s="76"/>
      <c r="V9" s="76"/>
    </row>
    <row r="10" spans="1:31" ht="19.5" customHeight="1">
      <c r="D10" s="231" t="s">
        <v>125</v>
      </c>
      <c r="E10" s="52">
        <v>51</v>
      </c>
      <c r="F10" s="53">
        <f t="shared" si="0"/>
        <v>0.14127423822714683</v>
      </c>
      <c r="G10" s="52">
        <v>40</v>
      </c>
      <c r="H10" s="53">
        <f t="shared" si="1"/>
        <v>0.12987012987012986</v>
      </c>
      <c r="I10" s="58" t="s">
        <v>83</v>
      </c>
      <c r="M10" s="231" t="s">
        <v>125</v>
      </c>
      <c r="N10" s="53">
        <f t="shared" si="2"/>
        <v>0.14127423822714683</v>
      </c>
      <c r="O10" s="53">
        <f t="shared" si="3"/>
        <v>0.12987012987012986</v>
      </c>
      <c r="P10" s="54">
        <v>0.18</v>
      </c>
      <c r="Q10" s="54">
        <v>0.14000000000000001</v>
      </c>
      <c r="S10" s="86"/>
      <c r="T10" s="86"/>
      <c r="U10" s="76"/>
      <c r="V10" s="76"/>
    </row>
    <row r="11" spans="1:31" ht="19.5" customHeight="1">
      <c r="D11" s="231" t="s">
        <v>126</v>
      </c>
      <c r="E11" s="52">
        <v>11</v>
      </c>
      <c r="F11" s="53">
        <f t="shared" si="0"/>
        <v>3.0470914127423823E-2</v>
      </c>
      <c r="G11" s="52">
        <v>10</v>
      </c>
      <c r="H11" s="53">
        <f t="shared" si="1"/>
        <v>3.2467532467532464E-2</v>
      </c>
      <c r="I11" s="52"/>
      <c r="M11" s="231" t="s">
        <v>126</v>
      </c>
      <c r="N11" s="53">
        <f t="shared" si="2"/>
        <v>3.0470914127423823E-2</v>
      </c>
      <c r="O11" s="53">
        <f t="shared" si="3"/>
        <v>3.2467532467532464E-2</v>
      </c>
      <c r="P11" s="54">
        <v>0.03</v>
      </c>
      <c r="Q11" s="54">
        <v>0.02</v>
      </c>
      <c r="S11" s="86"/>
      <c r="T11" s="86"/>
      <c r="U11" s="76"/>
      <c r="V11" s="76"/>
    </row>
    <row r="12" spans="1:31" ht="19.5" customHeight="1">
      <c r="D12" s="231" t="s">
        <v>127</v>
      </c>
      <c r="E12" s="52">
        <v>70</v>
      </c>
      <c r="F12" s="53">
        <f t="shared" si="0"/>
        <v>0.19390581717451524</v>
      </c>
      <c r="G12" s="52">
        <v>67</v>
      </c>
      <c r="H12" s="53">
        <f t="shared" si="1"/>
        <v>0.21753246753246752</v>
      </c>
      <c r="I12" s="52"/>
      <c r="M12" s="231" t="s">
        <v>127</v>
      </c>
      <c r="N12" s="53">
        <f t="shared" si="2"/>
        <v>0.19390581717451524</v>
      </c>
      <c r="O12" s="53">
        <f t="shared" si="3"/>
        <v>0.21753246753246752</v>
      </c>
      <c r="P12" s="54">
        <v>0.1</v>
      </c>
      <c r="Q12" s="54">
        <v>0.12</v>
      </c>
      <c r="S12" s="86"/>
      <c r="T12" s="86"/>
      <c r="U12" s="76"/>
      <c r="V12" s="76"/>
    </row>
    <row r="13" spans="1:31" ht="19.5" customHeight="1">
      <c r="D13" s="231" t="s">
        <v>128</v>
      </c>
      <c r="E13" s="57">
        <f>SUM(E6:E12)</f>
        <v>361</v>
      </c>
      <c r="F13" s="53">
        <f>SUM(F6:F12)</f>
        <v>1</v>
      </c>
      <c r="G13" s="57">
        <f>SUM(G6:G12)</f>
        <v>308</v>
      </c>
      <c r="H13" s="53">
        <f>SUM(H6:H12)</f>
        <v>1</v>
      </c>
      <c r="I13" s="57"/>
      <c r="M13" s="231" t="s">
        <v>128</v>
      </c>
      <c r="N13" s="53">
        <f>SUM(N6:N12)</f>
        <v>1</v>
      </c>
      <c r="O13" s="53">
        <f>SUM(O6:O12)</f>
        <v>1</v>
      </c>
      <c r="P13" s="53">
        <f>SUM(P6:P12)</f>
        <v>0.99999999999999989</v>
      </c>
      <c r="Q13" s="53">
        <f>SUM(Q6:Q12)</f>
        <v>1</v>
      </c>
      <c r="S13" s="76"/>
      <c r="T13" s="76"/>
      <c r="U13" s="76"/>
      <c r="V13" s="76"/>
    </row>
    <row r="15" spans="1:31" ht="19.5" customHeight="1">
      <c r="S15" s="215" t="s">
        <v>108</v>
      </c>
      <c r="T15" s="216"/>
      <c r="U15" s="216"/>
      <c r="V15" s="216"/>
      <c r="W15" s="217"/>
    </row>
    <row r="16" spans="1:31" ht="19.5" customHeight="1">
      <c r="S16" s="218"/>
      <c r="T16" s="219"/>
      <c r="U16" s="219"/>
      <c r="V16" s="219"/>
      <c r="W16" s="220"/>
    </row>
    <row r="17" spans="1:23" ht="19.5" customHeight="1">
      <c r="S17" s="218"/>
      <c r="T17" s="219"/>
      <c r="U17" s="219"/>
      <c r="V17" s="219"/>
      <c r="W17" s="220"/>
    </row>
    <row r="18" spans="1:23" ht="19.5" customHeight="1">
      <c r="S18" s="218"/>
      <c r="T18" s="219"/>
      <c r="U18" s="219"/>
      <c r="V18" s="219"/>
      <c r="W18" s="220"/>
    </row>
    <row r="19" spans="1:23" ht="19.5" customHeight="1">
      <c r="S19" s="218"/>
      <c r="T19" s="219"/>
      <c r="U19" s="219"/>
      <c r="V19" s="219"/>
      <c r="W19" s="220"/>
    </row>
    <row r="20" spans="1:23" ht="19.5" customHeight="1">
      <c r="S20" s="218"/>
      <c r="T20" s="219"/>
      <c r="U20" s="219"/>
      <c r="V20" s="219"/>
      <c r="W20" s="220"/>
    </row>
    <row r="21" spans="1:23" ht="19.5" customHeight="1">
      <c r="S21" s="218"/>
      <c r="T21" s="219"/>
      <c r="U21" s="219"/>
      <c r="V21" s="219"/>
      <c r="W21" s="220"/>
    </row>
    <row r="22" spans="1:23" ht="19.5" customHeight="1">
      <c r="S22" s="218"/>
      <c r="T22" s="219"/>
      <c r="U22" s="219"/>
      <c r="V22" s="219"/>
      <c r="W22" s="220"/>
    </row>
    <row r="23" spans="1:23" ht="19.5" customHeight="1">
      <c r="S23" s="218"/>
      <c r="T23" s="219"/>
      <c r="U23" s="219"/>
      <c r="V23" s="219"/>
      <c r="W23" s="220"/>
    </row>
    <row r="24" spans="1:23" ht="19.5" customHeight="1">
      <c r="S24" s="218"/>
      <c r="T24" s="219"/>
      <c r="U24" s="219"/>
      <c r="V24" s="219"/>
      <c r="W24" s="220"/>
    </row>
    <row r="25" spans="1:23" ht="19.5" customHeight="1">
      <c r="S25" s="221"/>
      <c r="T25" s="222"/>
      <c r="U25" s="222"/>
      <c r="V25" s="222"/>
      <c r="W25" s="223"/>
    </row>
    <row r="27" spans="1:23" s="2" customFormat="1" ht="19.5" customHeight="1">
      <c r="A27" s="55"/>
      <c r="B27" s="55"/>
      <c r="D27" s="224"/>
      <c r="E27" s="225"/>
      <c r="F27" s="225"/>
      <c r="G27" s="225"/>
      <c r="H27" s="225"/>
      <c r="I27" s="225"/>
      <c r="J27" s="55"/>
      <c r="K27" s="55"/>
      <c r="L27" s="55"/>
      <c r="M27" s="55"/>
      <c r="N27" s="55"/>
      <c r="S27" s="203" t="s">
        <v>109</v>
      </c>
      <c r="T27" s="173"/>
      <c r="U27" s="173"/>
      <c r="V27" s="173"/>
      <c r="W27" s="174"/>
    </row>
    <row r="28" spans="1:23" s="2" customFormat="1" ht="19.5" customHeight="1">
      <c r="A28" s="55"/>
      <c r="B28" s="55"/>
      <c r="D28" s="225"/>
      <c r="E28" s="225"/>
      <c r="F28" s="225"/>
      <c r="G28" s="225"/>
      <c r="H28" s="225"/>
      <c r="I28" s="225"/>
      <c r="J28" s="55"/>
      <c r="K28" s="55"/>
      <c r="L28" s="55"/>
      <c r="M28" s="55"/>
      <c r="N28" s="55"/>
      <c r="S28" s="175"/>
      <c r="T28" s="176"/>
      <c r="U28" s="176"/>
      <c r="V28" s="176"/>
      <c r="W28" s="177"/>
    </row>
    <row r="29" spans="1:23" s="2" customFormat="1" ht="19.5" customHeight="1">
      <c r="A29" s="55"/>
      <c r="B29" s="55"/>
      <c r="D29" s="225"/>
      <c r="E29" s="225"/>
      <c r="F29" s="225"/>
      <c r="G29" s="225"/>
      <c r="H29" s="225"/>
      <c r="I29" s="225"/>
      <c r="J29" s="55"/>
      <c r="K29" s="55"/>
      <c r="L29" s="55"/>
      <c r="M29" s="55"/>
      <c r="N29" s="55"/>
      <c r="S29" s="175"/>
      <c r="T29" s="176"/>
      <c r="U29" s="176"/>
      <c r="V29" s="176"/>
      <c r="W29" s="177"/>
    </row>
    <row r="30" spans="1:23" s="2" customFormat="1" ht="19.5" customHeight="1">
      <c r="A30" s="55"/>
      <c r="B30" s="55"/>
      <c r="D30" s="225"/>
      <c r="E30" s="225"/>
      <c r="F30" s="225"/>
      <c r="G30" s="225"/>
      <c r="H30" s="225"/>
      <c r="I30" s="225"/>
      <c r="J30" s="55"/>
      <c r="K30" s="55"/>
      <c r="L30" s="55"/>
      <c r="M30" s="55"/>
      <c r="N30" s="55"/>
      <c r="S30" s="175"/>
      <c r="T30" s="176"/>
      <c r="U30" s="176"/>
      <c r="V30" s="176"/>
      <c r="W30" s="177"/>
    </row>
    <row r="31" spans="1:23" s="2" customFormat="1" ht="19.5" customHeight="1">
      <c r="A31" s="55"/>
      <c r="B31" s="55"/>
      <c r="D31" s="225"/>
      <c r="E31" s="225"/>
      <c r="F31" s="225"/>
      <c r="G31" s="225"/>
      <c r="H31" s="225"/>
      <c r="I31" s="225"/>
      <c r="J31" s="55"/>
      <c r="K31" s="55"/>
      <c r="L31" s="55"/>
      <c r="M31" s="55"/>
      <c r="N31" s="55"/>
      <c r="S31" s="175"/>
      <c r="T31" s="176"/>
      <c r="U31" s="176"/>
      <c r="V31" s="176"/>
      <c r="W31" s="177"/>
    </row>
    <row r="32" spans="1:23" s="2" customFormat="1" ht="19.5" customHeight="1">
      <c r="A32" s="55"/>
      <c r="B32" s="55"/>
      <c r="D32" s="225"/>
      <c r="E32" s="225"/>
      <c r="F32" s="225"/>
      <c r="G32" s="225"/>
      <c r="H32" s="225"/>
      <c r="I32" s="225"/>
      <c r="J32" s="55"/>
      <c r="K32" s="55"/>
      <c r="L32" s="55"/>
      <c r="M32" s="55"/>
      <c r="N32" s="55"/>
      <c r="S32" s="175"/>
      <c r="T32" s="176"/>
      <c r="U32" s="176"/>
      <c r="V32" s="176"/>
      <c r="W32" s="177"/>
    </row>
    <row r="33" spans="19:23" s="2" customFormat="1" ht="19.5" customHeight="1">
      <c r="S33" s="175"/>
      <c r="T33" s="176"/>
      <c r="U33" s="176"/>
      <c r="V33" s="176"/>
      <c r="W33" s="177"/>
    </row>
    <row r="34" spans="19:23" ht="19.5" customHeight="1">
      <c r="S34" s="175"/>
      <c r="T34" s="176"/>
      <c r="U34" s="176"/>
      <c r="V34" s="176"/>
      <c r="W34" s="177"/>
    </row>
    <row r="35" spans="19:23" ht="19.5" customHeight="1">
      <c r="S35" s="175"/>
      <c r="T35" s="176"/>
      <c r="U35" s="176"/>
      <c r="V35" s="176"/>
      <c r="W35" s="177"/>
    </row>
    <row r="36" spans="19:23" ht="19.5" customHeight="1">
      <c r="S36" s="175"/>
      <c r="T36" s="176"/>
      <c r="U36" s="176"/>
      <c r="V36" s="176"/>
      <c r="W36" s="177"/>
    </row>
    <row r="37" spans="19:23" ht="19.5" customHeight="1">
      <c r="S37" s="178"/>
      <c r="T37" s="179"/>
      <c r="U37" s="179"/>
      <c r="V37" s="179"/>
      <c r="W37" s="180"/>
    </row>
  </sheetData>
  <mergeCells count="13">
    <mergeCell ref="B1:K1"/>
    <mergeCell ref="S15:W25"/>
    <mergeCell ref="S27:W37"/>
    <mergeCell ref="D27:I32"/>
    <mergeCell ref="M3:Q3"/>
    <mergeCell ref="N4:O4"/>
    <mergeCell ref="P4:P5"/>
    <mergeCell ref="Q4:Q5"/>
    <mergeCell ref="D3:I3"/>
    <mergeCell ref="I4:I5"/>
    <mergeCell ref="E4:F4"/>
    <mergeCell ref="G4:H4"/>
    <mergeCell ref="M1:W1"/>
  </mergeCells>
  <phoneticPr fontId="1" type="noConversion"/>
  <printOptions horizontalCentered="1"/>
  <pageMargins left="0.51181102362204722" right="0.51181102362204722" top="0.74803149606299213" bottom="0.35433070866141736" header="0.35433070866141736" footer="0.31496062992125984"/>
  <pageSetup paperSize="9" orientation="portrait" r:id="rId1"/>
  <headerFooter>
    <oddHeader>&amp;L&amp;G</oddHeader>
    <oddFooter>&amp;C&amp;10第&amp;P页 共&amp;N页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7</vt:i4>
      </vt:variant>
    </vt:vector>
  </HeadingPairs>
  <TitlesOfParts>
    <vt:vector size="14" baseType="lpstr">
      <vt:lpstr>封面</vt:lpstr>
      <vt:lpstr>目录</vt:lpstr>
      <vt:lpstr>学历</vt:lpstr>
      <vt:lpstr>年龄</vt:lpstr>
      <vt:lpstr>司龄</vt:lpstr>
      <vt:lpstr>层级</vt:lpstr>
      <vt:lpstr>职能配置</vt:lpstr>
      <vt:lpstr>层级!Print_Area</vt:lpstr>
      <vt:lpstr>年龄!Print_Area</vt:lpstr>
      <vt:lpstr>司龄!Print_Area</vt:lpstr>
      <vt:lpstr>学历!Print_Area</vt:lpstr>
      <vt:lpstr>职能配置!Print_Area</vt:lpstr>
      <vt:lpstr>层级!Print_Titles</vt:lpstr>
      <vt:lpstr>学历!Print_Titles</vt:lpstr>
    </vt:vector>
  </TitlesOfParts>
  <Company>某科技企业中国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卢秋拥</dc:creator>
  <cp:lastModifiedBy>卢秋拥</cp:lastModifiedBy>
  <cp:lastPrinted>2013-05-03T09:33:24Z</cp:lastPrinted>
  <dcterms:created xsi:type="dcterms:W3CDTF">2012-06-05T09:48:22Z</dcterms:created>
  <dcterms:modified xsi:type="dcterms:W3CDTF">2013-05-03T09:41:04Z</dcterms:modified>
</cp:coreProperties>
</file>