
<file path=[Content_Types].xml><?xml version="1.0" encoding="utf-8"?>
<Types xmlns="http://schemas.openxmlformats.org/package/2006/content-types">
  <Default ContentType="application/vnd.openxmlformats-officedocument.vmlDrawing" Extension="vml"/>
  <Default ContentType="image/png" Extension="png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00"/>
  </bookViews>
  <sheets>
    <sheet name="Sheet1" sheetId="1" r:id="rId1"/>
    <sheet name="Sheet2" sheetId="2" r:id="rId2"/>
    <sheet name="Sheet3" sheetId="3" r:id="rId3"/>
  </sheet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C6" authorId="0">
      <text>
        <r>
          <rPr>
            <b/>
            <sz val="9"/>
            <rFont val="宋体"/>
            <charset val="134"/>
          </rPr>
          <t>满分为</t>
        </r>
        <r>
          <rPr>
            <b/>
            <sz val="9"/>
            <rFont val="Tahoma"/>
            <charset val="0"/>
          </rPr>
          <t>100</t>
        </r>
        <r>
          <rPr>
            <b/>
            <sz val="9"/>
            <rFont val="宋体"/>
            <charset val="134"/>
          </rPr>
          <t>分。</t>
        </r>
        <r>
          <rPr>
            <sz val="9"/>
            <rFont val="Tahoma"/>
            <charset val="0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<sst xmlns="http://schemas.openxmlformats.org/spreadsheetml/2006/main" count="115">
  <si>
    <t xml:space="preserve">          人力资源管理工具 </t>
  </si>
  <si>
    <r>
      <t>总经理绩效考核表</t>
    </r>
    <r>
      <rPr>
        <sz val="20"/>
        <color rgb="FF0070C0"/>
        <rFont val="微软雅黑"/>
        <charset val="134"/>
      </rPr>
      <t>（含自动计算、自动等级评价）</t>
    </r>
  </si>
  <si>
    <r>
      <rPr>
        <sz val="11"/>
        <color theme="1"/>
        <rFont val="微软雅黑"/>
        <charset val="134"/>
      </rPr>
      <t>说明：本表格适用于对一般行业公司管理层总经理进行360度绩效考核。其中的考核指标、权重及具体释义非常明确、详细，且评分、等级、评价意见等内容的设计也非常完善，便于企业管理者直接使用。</t>
    </r>
    <r>
      <rPr>
        <b/>
        <sz val="11"/>
        <color theme="1"/>
        <rFont val="微软雅黑"/>
        <charset val="134"/>
      </rPr>
      <t>表格中评分为全自动计算，等级为自动生成，且可以任意设置评分、等级标准。</t>
    </r>
    <r>
      <rPr>
        <sz val="11"/>
        <color theme="1"/>
        <rFont val="微软雅黑"/>
        <charset val="134"/>
      </rPr>
      <t>使用方法：</t>
    </r>
    <r>
      <rPr>
        <b/>
        <sz val="11"/>
        <color theme="1"/>
        <rFont val="微软雅黑"/>
        <charset val="134"/>
      </rPr>
      <t>1.分值评价：</t>
    </r>
    <r>
      <rPr>
        <sz val="11"/>
        <color theme="1"/>
        <rFont val="微软雅黑"/>
        <charset val="134"/>
      </rPr>
      <t>填入各项评分值即可，平均值、合计及等级为全自动生成；</t>
    </r>
    <r>
      <rPr>
        <b/>
        <sz val="11"/>
        <color theme="1"/>
        <rFont val="微软雅黑"/>
        <charset val="134"/>
      </rPr>
      <t>2.评价指标调整：</t>
    </r>
    <r>
      <rPr>
        <sz val="11"/>
        <color theme="1"/>
        <rFont val="微软雅黑"/>
        <charset val="134"/>
      </rPr>
      <t>企业可以根据实际需求就其中的评价指标、权重、评分方式等进行略微调整。例如：本考核表偏重于管理人员能力与业绩的考核，至于员工品质及工作态度方面的考核分数所占比重相对较低。</t>
    </r>
    <r>
      <rPr>
        <b/>
        <sz val="11"/>
        <color theme="1"/>
        <rFont val="微软雅黑"/>
        <charset val="134"/>
      </rPr>
      <t>3.等级设置标准：</t>
    </r>
    <r>
      <rPr>
        <sz val="11"/>
        <color theme="1"/>
        <rFont val="微软雅黑"/>
        <charset val="134"/>
      </rPr>
      <t>见右侧，输入标准值即可，区间数值为自动生成，可以任意设置自己想要的等级标准。</t>
    </r>
  </si>
  <si>
    <t>被考评对象</t>
  </si>
  <si>
    <t>部门</t>
  </si>
  <si>
    <t>职务</t>
  </si>
  <si>
    <t>综合得分</t>
  </si>
  <si>
    <t>区间数值（自动显示）</t>
  </si>
  <si>
    <t>标准值</t>
  </si>
  <si>
    <t>等级</t>
  </si>
  <si>
    <t>考评负责人</t>
  </si>
  <si>
    <t>考评时间</t>
  </si>
  <si>
    <t>至</t>
  </si>
  <si>
    <t>填表时间</t>
  </si>
  <si>
    <t>E</t>
  </si>
  <si>
    <t>考核项目</t>
  </si>
  <si>
    <t>细分指标/关键指标</t>
  </si>
  <si>
    <t>权重（分）</t>
  </si>
  <si>
    <t>指标具体内容及定义</t>
  </si>
  <si>
    <t>评分标准：优秀100%；良好80%；一般60%；较差40%；很差20%</t>
  </si>
  <si>
    <t>考评得分（取平均值）</t>
  </si>
  <si>
    <t>备注</t>
  </si>
  <si>
    <t>D</t>
  </si>
  <si>
    <t>自我评分</t>
  </si>
  <si>
    <t>同事评分</t>
  </si>
  <si>
    <t>领导评分</t>
  </si>
  <si>
    <t>C</t>
  </si>
  <si>
    <r>
      <rPr>
        <b/>
        <sz val="10"/>
        <color theme="0"/>
        <rFont val="微软雅黑"/>
        <charset val="134"/>
      </rPr>
      <t>关键业绩绩效</t>
    </r>
    <r>
      <rPr>
        <i/>
        <sz val="9"/>
        <color theme="0"/>
        <rFont val="微软雅黑"/>
        <charset val="134"/>
      </rPr>
      <t>（主要包括财务、人力资源、营销、生产质量等方面指标，具体应根据公司不同业务性质选择考核指标的侧重点，必要时适当的进行增减）</t>
    </r>
  </si>
  <si>
    <t>销售目标达成率/营业收入目标达成率</t>
  </si>
  <si>
    <t>目标达成率=（实际收入÷计划营业收入）×100%</t>
  </si>
  <si>
    <t>B</t>
  </si>
  <si>
    <t>利润额目标达成率</t>
  </si>
  <si>
    <t>目标达成率=（实际利润额÷计划利润额）×100%</t>
  </si>
  <si>
    <t>A</t>
  </si>
  <si>
    <t>销售额（营业收入）增长率（同比、环比）</t>
  </si>
  <si>
    <t>达成率=（实际增长率÷预计增长率）×100%</t>
  </si>
  <si>
    <t>成本费用利润率/降低率</t>
  </si>
  <si>
    <r>
      <rPr>
        <sz val="9"/>
        <color theme="1"/>
        <rFont val="微软雅黑"/>
        <charset val="134"/>
      </rPr>
      <t>成本费用利润率/降低率达到____%以上。成本费用利润率=（利润总额÷成本费用总额）</t>
    </r>
    <r>
      <rPr>
        <sz val="9"/>
        <color indexed="8"/>
        <rFont val="微软雅黑"/>
        <charset val="134"/>
      </rPr>
      <t>×100%</t>
    </r>
  </si>
  <si>
    <t>总资产周转率</t>
  </si>
  <si>
    <t>总资产周转率达到____%以上</t>
  </si>
  <si>
    <t>或呆账发生率</t>
  </si>
  <si>
    <t>资产负债率</t>
  </si>
  <si>
    <t>资产负债率达到____%以下，得到合理控制。</t>
  </si>
  <si>
    <t>现金流量</t>
  </si>
  <si>
    <t>公司的现金流量应保持在10%以上。现金流量指标计算公式：（现金收入―现金支出）÷资本总额</t>
  </si>
  <si>
    <t>存货周转率</t>
  </si>
  <si>
    <t>存货周转率达到____% 以上</t>
  </si>
  <si>
    <t>产品次品率/项目质量合格率</t>
  </si>
  <si>
    <t>生产产品次品率控制在1‰以内。</t>
  </si>
  <si>
    <t>市场占有率</t>
  </si>
  <si>
    <t>市场占有率达到____%以上</t>
  </si>
  <si>
    <t>品牌价值增长率</t>
  </si>
  <si>
    <t>品牌市场价值增长率在____%以上</t>
  </si>
  <si>
    <t>客户满意度</t>
  </si>
  <si>
    <t>客户投诉次数控制在____次以内，或者平均评分达____以上。</t>
  </si>
  <si>
    <t>客户保有率</t>
  </si>
  <si>
    <t>核心员工保有率</t>
  </si>
  <si>
    <t>核心员工保有率达到____%</t>
  </si>
  <si>
    <t xml:space="preserve">员工流失率 </t>
  </si>
  <si>
    <t>员工流失率控制在____%以内</t>
  </si>
  <si>
    <t>人才培养达成率</t>
  </si>
  <si>
    <t>达成率=（人才实际培养数量÷计划人才培养数量）×100%</t>
  </si>
  <si>
    <t>培训计划完成率</t>
  </si>
  <si>
    <t>综合管理绩效</t>
  </si>
  <si>
    <t>战略规划与执行</t>
  </si>
  <si>
    <t>战略规划的可行性与现实结果，年度企业发展战略目标完成率达到____%。</t>
  </si>
  <si>
    <t>制度与流程改善</t>
  </si>
  <si>
    <t>建立标准的质量管理体系、安全管理体系以及完善的内部管理制度与流程，并有效执行，同时进行不断优化。具体涉及财务、人力资源、营销、质量、安全、客户服务等方面的管理。</t>
  </si>
  <si>
    <t>团队管理</t>
  </si>
  <si>
    <t>选拔、培育、指导、考核各部门负责人，且员工对公司的工作氛围、领导风格、领导支持（学习发展、生活关爱、成长辅导支持）等具有较高的满意度；员工流失率得到有效控制。</t>
  </si>
  <si>
    <t>企业文化与品牌形象</t>
  </si>
  <si>
    <t>员工认同并践行公司企业文化（核心价值观），部门协同力强，整体表现为较强的凝聚力与执行力；公司树立了良好的品牌形象与社会口碑。</t>
  </si>
  <si>
    <t>关系维护</t>
  </si>
  <si>
    <t>与客户、供应商定期进行关系维护，并与其保持良好的合作关系。</t>
  </si>
  <si>
    <t>信息管理</t>
  </si>
  <si>
    <t>数据、资料、信息管理规范、高效、准确无误，并实现信息化管理；及时向董事会提交工作报告、数据信息等。</t>
  </si>
  <si>
    <t>创新管理</t>
  </si>
  <si>
    <t>建立了有效的创新机制、良好的创新氛围。实现每年完成省级以上创新成果____项。</t>
  </si>
  <si>
    <t>风险管理</t>
  </si>
  <si>
    <t>财务、安全、质量、法律等方面的风险得到有效控制；意外事件（包括法律问题）得到及时、有效的处理。零安全事故，出现一次事故扣2分；法律纠纷，出现一次扣1分。</t>
  </si>
  <si>
    <t>资源利用</t>
  </si>
  <si>
    <t>合理利用、配置资源，实现资源共享、优化，不断提高工作效率和质量。</t>
  </si>
  <si>
    <t>其它日常工作</t>
  </si>
  <si>
    <t>主要指日常事务工作处理高效、高质量，例如会议组织、活动组织、各部门报告审批、行政管理、后勤保障、社会荣誉获得等工作。</t>
  </si>
  <si>
    <r>
      <rPr>
        <b/>
        <sz val="10"/>
        <color theme="0"/>
        <rFont val="微软雅黑"/>
        <charset val="134"/>
      </rPr>
      <t>领导力</t>
    </r>
    <r>
      <rPr>
        <sz val="9"/>
        <color theme="0"/>
        <rFont val="微软雅黑"/>
        <charset val="134"/>
      </rPr>
      <t>（</t>
    </r>
    <r>
      <rPr>
        <i/>
        <sz val="9"/>
        <color theme="0"/>
        <rFont val="微软雅黑"/>
        <charset val="134"/>
      </rPr>
      <t>包括知识、技能与品质，依据领导力测评评分结果，定性评估为主</t>
    </r>
    <r>
      <rPr>
        <sz val="9"/>
        <color theme="0"/>
        <rFont val="微软雅黑"/>
        <charset val="134"/>
      </rPr>
      <t>）</t>
    </r>
  </si>
  <si>
    <t>成就特征</t>
  </si>
  <si>
    <t>成就导向、积极主动性。</t>
  </si>
  <si>
    <t>服务与助人特征</t>
  </si>
  <si>
    <t>顾客服务能力。</t>
  </si>
  <si>
    <t>影响特征</t>
  </si>
  <si>
    <t>影响力、关系建立能力。</t>
  </si>
  <si>
    <t>管理特征</t>
  </si>
  <si>
    <t>决策力、组织领导能力、培训他人能力、团队协作能力、建立信任与尊重。</t>
  </si>
  <si>
    <t>认知特征</t>
  </si>
  <si>
    <t>专业知识、经验与技能、分析思考能力、创新与变革能力。</t>
  </si>
  <si>
    <t>个人特征</t>
  </si>
  <si>
    <t>诚实正直、自信心、专业学习能力、适应能力、预测与应对能力、组织认同。</t>
  </si>
  <si>
    <t>合计</t>
  </si>
  <si>
    <t>出勤扣分</t>
  </si>
  <si>
    <t>处罚扣分</t>
  </si>
  <si>
    <t>奖励加分</t>
  </si>
  <si>
    <t>评价等级</t>
  </si>
  <si>
    <t>□A．90分以上  □B．80∽89分  □C．70∽79分  □D．60分∽69分  □E．59分以下</t>
  </si>
  <si>
    <t>评语及建议</t>
  </si>
  <si>
    <t>包括综合评价、培训提升、能力提高、问题改进等评价及建议。</t>
  </si>
  <si>
    <t>晋升意见</t>
  </si>
  <si>
    <t xml:space="preserve">依据本次评价，特决定该员工：
[  ]转正：在         任           职                                                                                                                              
[  ]续签劳动合同,自          年      月       日至          年      月       日
[  ]升职至           任                                                                                                                                                                                                                                                                                 [  ]降职为                              
[  ]提薪/降薪为                          
[  ]辞退   </t>
  </si>
  <si>
    <t>签名</t>
  </si>
  <si>
    <t>自评人签名：</t>
  </si>
  <si>
    <t>他评人签名：</t>
  </si>
  <si>
    <t>领导签名：</t>
  </si>
  <si>
    <t>考评负责人签名：</t>
  </si>
  <si>
    <t xml:space="preserve">日期：         </t>
  </si>
  <si>
    <t>日期：</t>
  </si>
  <si>
    <t>版权所有：北京未名潮管理顾问有限公司。若有任何疑问，请发送邮件至12642@126.com,或QQ191915585，感谢您选择我们的产品！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</si>
</sst>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20"/>
      <color rgb="FF0070C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theme="0"/>
      <name val="微软雅黑"/>
      <charset val="134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0"/>
      <name val="微软雅黑"/>
      <charset val="134"/>
    </font>
    <font>
      <b/>
      <sz val="12"/>
      <color theme="0"/>
      <name val="微软雅黑"/>
      <charset val="134"/>
    </font>
    <font>
      <i/>
      <sz val="8"/>
      <color theme="1"/>
      <name val="微软雅黑"/>
      <charset val="134"/>
    </font>
    <font>
      <sz val="8"/>
      <color theme="0" tint="-0.499984740745262"/>
      <name val="宋体"/>
      <charset val="134"/>
    </font>
    <font>
      <b/>
      <sz val="12"/>
      <color theme="1"/>
      <name val="微软雅黑"/>
      <charset val="134"/>
    </font>
    <font>
      <b/>
      <sz val="9"/>
      <name val="微软雅黑"/>
      <charset val="134"/>
    </font>
    <font>
      <b/>
      <sz val="14"/>
      <color theme="0"/>
      <name val="微软雅黑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0"/>
      <color rgb="FF0070C0"/>
      <name val="微软雅黑"/>
      <charset val="134"/>
    </font>
    <font>
      <b/>
      <sz val="11"/>
      <color theme="1"/>
      <name val="微软雅黑"/>
      <charset val="134"/>
    </font>
    <font>
      <i/>
      <sz val="9"/>
      <color theme="0"/>
      <name val="微软雅黑"/>
      <charset val="134"/>
    </font>
    <font>
      <sz val="9"/>
      <color indexed="8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ED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theme="1" tint="0.35"/>
      </left>
      <right style="thin">
        <color theme="0" tint="-0.25"/>
      </right>
      <top style="medium">
        <color theme="1" tint="0.3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medium">
        <color theme="1" tint="0.35"/>
      </top>
      <bottom style="thin">
        <color theme="0" tint="-0.25"/>
      </bottom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medium">
        <color theme="1" tint="0.35"/>
      </left>
      <right style="thin">
        <color theme="0" tint="-0.25"/>
      </right>
      <top/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/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/>
      <diagonal/>
    </border>
    <border>
      <left style="medium">
        <color theme="1" tint="0.35"/>
      </left>
      <right style="thin">
        <color theme="0" tint="-0.25"/>
      </right>
      <top style="medium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medium">
        <color theme="0" tint="-0.25"/>
      </top>
      <bottom style="thin">
        <color theme="0" tint="-0.25"/>
      </bottom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 style="medium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medium">
        <color theme="0" tint="-0.25"/>
      </bottom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 style="medium">
        <color theme="0" tint="-0.3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medium">
        <color theme="0" tint="-0.35"/>
      </bottom>
      <diagonal/>
    </border>
    <border>
      <left style="medium">
        <color theme="1" tint="0.35"/>
      </left>
      <right style="thin">
        <color theme="0" tint="-0.25"/>
      </right>
      <top style="medium">
        <color theme="0" tint="-0.3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medium">
        <color theme="0" tint="-0.35"/>
      </top>
      <bottom style="thin">
        <color theme="0" tint="-0.25"/>
      </bottom>
      <diagonal/>
    </border>
    <border>
      <left style="medium">
        <color theme="1" tint="0.35"/>
      </left>
      <right style="thin">
        <color theme="0" tint="-0.25"/>
      </right>
      <top style="thin">
        <color theme="0" tint="-0.25"/>
      </top>
      <bottom style="medium">
        <color theme="1" tint="0.3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medium">
        <color theme="1" tint="0.35"/>
      </bottom>
      <diagonal/>
    </border>
    <border>
      <left style="thin">
        <color theme="0" tint="-0.25"/>
      </left>
      <right style="medium">
        <color theme="1" tint="0.35"/>
      </right>
      <top style="medium">
        <color theme="1" tint="0.35"/>
      </top>
      <bottom style="thin">
        <color theme="0" tint="-0.25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medium">
        <color theme="1" tint="0.35"/>
      </right>
      <top/>
      <bottom style="thin">
        <color theme="0" tint="-0.25"/>
      </bottom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/>
      <diagonal/>
    </border>
    <border>
      <left style="thin">
        <color theme="0" tint="-0.25"/>
      </left>
      <right style="medium">
        <color theme="1" tint="0.35"/>
      </right>
      <top style="medium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 style="medium">
        <color theme="0" tint="-0.25"/>
      </bottom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 style="medium">
        <color theme="0" tint="-0.35"/>
      </bottom>
      <diagonal/>
    </border>
    <border>
      <left style="thin">
        <color theme="0" tint="-0.25"/>
      </left>
      <right style="medium">
        <color theme="1" tint="0.35"/>
      </right>
      <top style="medium">
        <color theme="0" tint="-0.35"/>
      </top>
      <bottom style="thin">
        <color theme="0" tint="-0.25"/>
      </bottom>
      <diagonal/>
    </border>
    <border>
      <left style="thin">
        <color theme="0" tint="-0.25"/>
      </left>
      <right style="medium">
        <color theme="1" tint="0.35"/>
      </right>
      <top style="thin">
        <color theme="0" tint="-0.25"/>
      </top>
      <bottom style="medium">
        <color theme="1" tint="0.35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28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2" borderId="33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5" fillId="46" borderId="37" applyNumberFormat="0" applyAlignment="0" applyProtection="0">
      <alignment vertical="center"/>
    </xf>
    <xf numFmtId="0" fontId="34" fillId="46" borderId="32" applyNumberFormat="0" applyAlignment="0" applyProtection="0">
      <alignment vertical="center"/>
    </xf>
    <xf numFmtId="0" fontId="27" fillId="36" borderId="34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" fillId="3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9" fontId="7" fillId="7" borderId="4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center" vertical="center" wrapText="1"/>
    </xf>
    <xf numFmtId="176" fontId="8" fillId="9" borderId="4" xfId="0" applyNumberFormat="1" applyFont="1" applyFill="1" applyBorder="1" applyAlignment="1">
      <alignment horizontal="center" vertical="center" wrapText="1"/>
    </xf>
    <xf numFmtId="176" fontId="9" fillId="9" borderId="4" xfId="0" applyNumberFormat="1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center" vertical="center" wrapText="1"/>
    </xf>
    <xf numFmtId="176" fontId="8" fillId="9" borderId="10" xfId="0" applyNumberFormat="1" applyFont="1" applyFill="1" applyBorder="1" applyAlignment="1">
      <alignment horizontal="center" vertical="center" wrapText="1"/>
    </xf>
    <xf numFmtId="176" fontId="9" fillId="9" borderId="10" xfId="0" applyNumberFormat="1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176" fontId="8" fillId="9" borderId="6" xfId="0" applyNumberFormat="1" applyFont="1" applyFill="1" applyBorder="1" applyAlignment="1">
      <alignment horizontal="center" vertical="center" wrapText="1"/>
    </xf>
    <xf numFmtId="176" fontId="9" fillId="9" borderId="6" xfId="0" applyNumberFormat="1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vertical="center"/>
    </xf>
    <xf numFmtId="0" fontId="10" fillId="12" borderId="8" xfId="0" applyFont="1" applyFill="1" applyBorder="1" applyAlignment="1">
      <alignment horizontal="center" vertical="center"/>
    </xf>
    <xf numFmtId="176" fontId="6" fillId="12" borderId="8" xfId="0" applyNumberFormat="1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5" fillId="13" borderId="14" xfId="0" applyFont="1" applyFill="1" applyBorder="1" applyAlignment="1">
      <alignment horizontal="center" vertical="center" wrapText="1"/>
    </xf>
    <xf numFmtId="0" fontId="5" fillId="13" borderId="14" xfId="0" applyFont="1" applyFill="1" applyBorder="1" applyAlignment="1">
      <alignment horizontal="center" vertical="center"/>
    </xf>
    <xf numFmtId="0" fontId="11" fillId="14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76" fontId="14" fillId="15" borderId="1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16" borderId="20" xfId="0" applyFont="1" applyFill="1" applyBorder="1" applyAlignment="1">
      <alignment horizontal="center" vertical="center" wrapText="1"/>
    </xf>
    <xf numFmtId="0" fontId="15" fillId="16" borderId="21" xfId="0" applyFont="1" applyFill="1" applyBorder="1" applyAlignment="1">
      <alignment horizontal="center" vertical="center" wrapText="1"/>
    </xf>
    <xf numFmtId="0" fontId="15" fillId="16" borderId="22" xfId="0" applyFont="1" applyFill="1" applyBorder="1" applyAlignment="1">
      <alignment horizontal="center" vertical="center"/>
    </xf>
    <xf numFmtId="0" fontId="16" fillId="17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0" fillId="7" borderId="2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8" fillId="9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10" fillId="12" borderId="25" xfId="0" applyFont="1" applyFill="1" applyBorder="1" applyAlignment="1">
      <alignment vertical="center"/>
    </xf>
    <xf numFmtId="176" fontId="11" fillId="14" borderId="28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DE1"/>
      <color rgb="00FFFE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118745</xdr:colOff>
      <xdr:row>0</xdr:row>
      <xdr:rowOff>57785</xdr:rowOff>
    </xdr:from>
    <xdr:to>
      <xdr:col>0</xdr:col>
      <xdr:colOff>574040</xdr:colOff>
      <xdr:row>0</xdr:row>
      <xdr:rowOff>456565</xdr:rowOff>
    </xdr:to>
    <xdr:pic>
      <xdr:nvPicPr>
        <xdr:cNvPr id="3" name="图片 1" descr="d:\我的文档\桌面\80294.png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118745" y="57785"/>
          <a:ext cx="455295" cy="39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15240</xdr:colOff>
      <xdr:row>47</xdr:row>
      <xdr:rowOff>38100</xdr:rowOff>
    </xdr:from>
    <xdr:to>
      <xdr:col>6</xdr:col>
      <xdr:colOff>545465</xdr:colOff>
      <xdr:row>49</xdr:row>
      <xdr:rowOff>179705</xdr:rowOff>
    </xdr:to>
    <xdr:pic>
      <xdr:nvPicPr>
        <xdr:cNvPr id="4" name="图片 1" descr="未名潮LOGO横专业楷体红色WEB"/>
        <xdr:cNvPicPr>
          <a:picLocks noChangeAspect="1"/>
        </xdr:cNvPicPr>
      </xdr:nvPicPr>
      <xdr:blipFill>
        <a:blip r:embed="rId2"/>
        <a:srcRect l="3857" t="18405" r="3857" b="17792"/>
        <a:stretch>
          <a:fillRect/>
        </a:stretch>
      </xdr:blipFill>
      <xdr:spPr>
        <a:xfrm>
          <a:off x="6191250" y="21341080"/>
          <a:ext cx="1376045" cy="507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showGridLines="0" tabSelected="1" workbookViewId="0">
      <selection activeCell="J2" sqref="J2"/>
    </sheetView>
  </sheetViews>
  <sheetFormatPr defaultColWidth="8.88888888888889" defaultRowHeight="14.4"/>
  <cols>
    <col min="1" max="1" width="13" style="1" customWidth="1"/>
    <col min="2" max="2" width="18.25" style="1" customWidth="1"/>
    <col min="3" max="3" width="9.25" style="1" customWidth="1"/>
    <col min="4" max="4" width="37.2222222222222" style="4" customWidth="1"/>
    <col min="5" max="7" width="12.3333333333333" style="2" customWidth="1"/>
    <col min="8" max="8" width="12.2222222222222" style="1" customWidth="1"/>
    <col min="9" max="9" width="13.6296296296296" style="1" customWidth="1"/>
    <col min="10" max="10" width="6.11111111111111" style="1" customWidth="1"/>
    <col min="11" max="14" width="5.77777777777778" style="1" customWidth="1"/>
    <col min="15" max="16371" width="8.88888888888889" style="1"/>
  </cols>
  <sheetData>
    <row r="1" ht="4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6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93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30" customHeight="1" spans="1:14">
      <c r="A4" s="8" t="s">
        <v>3</v>
      </c>
      <c r="B4" s="9"/>
      <c r="C4" s="10" t="s">
        <v>4</v>
      </c>
      <c r="D4" s="9"/>
      <c r="E4" s="9" t="s">
        <v>5</v>
      </c>
      <c r="F4" s="9"/>
      <c r="G4" s="9"/>
      <c r="H4" s="11" t="s">
        <v>6</v>
      </c>
      <c r="I4" s="79">
        <f>I40</f>
        <v>85.6666666666667</v>
      </c>
      <c r="J4" s="80"/>
      <c r="K4" s="81" t="s">
        <v>7</v>
      </c>
      <c r="L4" s="82"/>
      <c r="M4" s="83" t="s">
        <v>8</v>
      </c>
      <c r="N4" s="83" t="s">
        <v>9</v>
      </c>
    </row>
    <row r="5" s="2" customFormat="1" ht="30" customHeight="1" spans="1:14">
      <c r="A5" s="12" t="s">
        <v>10</v>
      </c>
      <c r="B5" s="13"/>
      <c r="C5" s="14" t="s">
        <v>11</v>
      </c>
      <c r="D5" s="14" t="s">
        <v>12</v>
      </c>
      <c r="E5" s="14" t="s">
        <v>13</v>
      </c>
      <c r="F5" s="14"/>
      <c r="G5" s="14"/>
      <c r="H5" s="15" t="s">
        <v>9</v>
      </c>
      <c r="I5" s="84" t="str">
        <f>VLOOKUP($I4,$M$5:$N$9,2,1)</f>
        <v>B</v>
      </c>
      <c r="J5" s="80"/>
      <c r="K5" s="85">
        <f t="shared" ref="K5:K9" si="0">M5</f>
        <v>0</v>
      </c>
      <c r="L5" s="85">
        <f t="shared" ref="L5:L8" si="1">M6-1</f>
        <v>59</v>
      </c>
      <c r="M5" s="86">
        <v>0</v>
      </c>
      <c r="N5" s="85" t="s">
        <v>14</v>
      </c>
    </row>
    <row r="6" s="1" customFormat="1" ht="28" customHeight="1" spans="1:14">
      <c r="A6" s="16" t="s">
        <v>15</v>
      </c>
      <c r="B6" s="17" t="s">
        <v>16</v>
      </c>
      <c r="C6" s="17" t="s">
        <v>17</v>
      </c>
      <c r="D6" s="17" t="s">
        <v>18</v>
      </c>
      <c r="E6" s="18" t="s">
        <v>19</v>
      </c>
      <c r="F6" s="18"/>
      <c r="G6" s="18"/>
      <c r="H6" s="17" t="s">
        <v>20</v>
      </c>
      <c r="I6" s="87" t="s">
        <v>21</v>
      </c>
      <c r="J6" s="88"/>
      <c r="K6" s="85">
        <f t="shared" si="0"/>
        <v>60</v>
      </c>
      <c r="L6" s="85">
        <f t="shared" si="1"/>
        <v>69</v>
      </c>
      <c r="M6" s="86">
        <v>60</v>
      </c>
      <c r="N6" s="85" t="s">
        <v>22</v>
      </c>
    </row>
    <row r="7" s="1" customFormat="1" ht="19.5" customHeight="1" spans="1:14">
      <c r="A7" s="19"/>
      <c r="B7" s="20"/>
      <c r="C7" s="20"/>
      <c r="D7" s="20"/>
      <c r="E7" s="21" t="s">
        <v>23</v>
      </c>
      <c r="F7" s="21" t="s">
        <v>24</v>
      </c>
      <c r="G7" s="21" t="s">
        <v>25</v>
      </c>
      <c r="H7" s="20"/>
      <c r="I7" s="89"/>
      <c r="J7" s="88"/>
      <c r="K7" s="85">
        <f t="shared" si="0"/>
        <v>70</v>
      </c>
      <c r="L7" s="85">
        <f t="shared" si="1"/>
        <v>79</v>
      </c>
      <c r="M7" s="86">
        <v>70</v>
      </c>
      <c r="N7" s="85" t="s">
        <v>26</v>
      </c>
    </row>
    <row r="8" s="3" customFormat="1" ht="29.25" customHeight="1" spans="1:14">
      <c r="A8" s="22" t="s">
        <v>27</v>
      </c>
      <c r="B8" s="23" t="s">
        <v>28</v>
      </c>
      <c r="C8" s="24">
        <v>5</v>
      </c>
      <c r="D8" s="25" t="s">
        <v>29</v>
      </c>
      <c r="E8" s="26">
        <v>4</v>
      </c>
      <c r="F8" s="26">
        <v>4</v>
      </c>
      <c r="G8" s="26">
        <v>4</v>
      </c>
      <c r="H8" s="27">
        <f>AVERAGE(E8:G8)</f>
        <v>4</v>
      </c>
      <c r="I8" s="90"/>
      <c r="J8" s="91"/>
      <c r="K8" s="85">
        <f t="shared" si="0"/>
        <v>80</v>
      </c>
      <c r="L8" s="85">
        <f t="shared" si="1"/>
        <v>89</v>
      </c>
      <c r="M8" s="86">
        <v>80</v>
      </c>
      <c r="N8" s="85" t="s">
        <v>30</v>
      </c>
    </row>
    <row r="9" s="3" customFormat="1" ht="29.25" customHeight="1" spans="1:14">
      <c r="A9" s="28"/>
      <c r="B9" s="29" t="s">
        <v>31</v>
      </c>
      <c r="C9" s="30">
        <v>5</v>
      </c>
      <c r="D9" s="29" t="s">
        <v>32</v>
      </c>
      <c r="E9" s="31">
        <v>4</v>
      </c>
      <c r="F9" s="31">
        <v>4</v>
      </c>
      <c r="G9" s="31">
        <v>4</v>
      </c>
      <c r="H9" s="32">
        <f t="shared" ref="H9:H39" si="2">AVERAGE(E9:G9)</f>
        <v>4</v>
      </c>
      <c r="I9" s="92"/>
      <c r="J9" s="91"/>
      <c r="K9" s="85">
        <f t="shared" si="0"/>
        <v>90</v>
      </c>
      <c r="L9" s="85">
        <v>100</v>
      </c>
      <c r="M9" s="86">
        <v>90</v>
      </c>
      <c r="N9" s="85" t="s">
        <v>33</v>
      </c>
    </row>
    <row r="10" s="3" customFormat="1" ht="37" customHeight="1" spans="1:14">
      <c r="A10" s="28"/>
      <c r="B10" s="23" t="s">
        <v>34</v>
      </c>
      <c r="C10" s="24">
        <v>5</v>
      </c>
      <c r="D10" s="25" t="s">
        <v>35</v>
      </c>
      <c r="E10" s="26">
        <v>4</v>
      </c>
      <c r="F10" s="26">
        <v>4</v>
      </c>
      <c r="G10" s="26">
        <v>4</v>
      </c>
      <c r="H10" s="27">
        <f t="shared" si="2"/>
        <v>4</v>
      </c>
      <c r="I10" s="90"/>
      <c r="J10" s="91"/>
      <c r="K10" s="91"/>
      <c r="L10" s="91"/>
      <c r="M10" s="91"/>
      <c r="N10" s="91"/>
    </row>
    <row r="11" s="3" customFormat="1" ht="32.25" customHeight="1" spans="1:14">
      <c r="A11" s="28"/>
      <c r="B11" s="29" t="s">
        <v>36</v>
      </c>
      <c r="C11" s="30">
        <v>5</v>
      </c>
      <c r="D11" s="29" t="s">
        <v>37</v>
      </c>
      <c r="E11" s="31">
        <v>4</v>
      </c>
      <c r="F11" s="31">
        <v>4</v>
      </c>
      <c r="G11" s="31">
        <v>4</v>
      </c>
      <c r="H11" s="32">
        <f t="shared" si="2"/>
        <v>4</v>
      </c>
      <c r="I11" s="92"/>
      <c r="J11" s="91"/>
      <c r="K11" s="91"/>
      <c r="L11" s="91"/>
      <c r="M11" s="91"/>
      <c r="N11" s="91"/>
    </row>
    <row r="12" s="3" customFormat="1" ht="24" customHeight="1" spans="1:14">
      <c r="A12" s="28"/>
      <c r="B12" s="23" t="s">
        <v>38</v>
      </c>
      <c r="C12" s="24">
        <v>3</v>
      </c>
      <c r="D12" s="25" t="s">
        <v>39</v>
      </c>
      <c r="E12" s="26">
        <v>3</v>
      </c>
      <c r="F12" s="26">
        <v>2</v>
      </c>
      <c r="G12" s="26">
        <v>3</v>
      </c>
      <c r="H12" s="27">
        <f t="shared" si="2"/>
        <v>2.66666666666667</v>
      </c>
      <c r="I12" s="90" t="s">
        <v>40</v>
      </c>
      <c r="J12" s="91"/>
      <c r="K12" s="91"/>
      <c r="L12" s="91"/>
      <c r="M12" s="91"/>
      <c r="N12" s="91"/>
    </row>
    <row r="13" s="3" customFormat="1" ht="24" customHeight="1" spans="1:14">
      <c r="A13" s="28"/>
      <c r="B13" s="29" t="s">
        <v>41</v>
      </c>
      <c r="C13" s="30">
        <v>3</v>
      </c>
      <c r="D13" s="29" t="s">
        <v>42</v>
      </c>
      <c r="E13" s="31">
        <v>3</v>
      </c>
      <c r="F13" s="31">
        <v>3</v>
      </c>
      <c r="G13" s="31">
        <v>3</v>
      </c>
      <c r="H13" s="32">
        <f t="shared" si="2"/>
        <v>3</v>
      </c>
      <c r="I13" s="92"/>
      <c r="J13" s="91"/>
      <c r="K13" s="91"/>
      <c r="L13" s="91"/>
      <c r="M13" s="91"/>
      <c r="N13" s="91"/>
    </row>
    <row r="14" s="3" customFormat="1" ht="33.75" customHeight="1" spans="1:14">
      <c r="A14" s="28"/>
      <c r="B14" s="23" t="s">
        <v>43</v>
      </c>
      <c r="C14" s="24">
        <v>5</v>
      </c>
      <c r="D14" s="25" t="s">
        <v>44</v>
      </c>
      <c r="E14" s="26">
        <v>4</v>
      </c>
      <c r="F14" s="26">
        <v>4</v>
      </c>
      <c r="G14" s="26">
        <v>4</v>
      </c>
      <c r="H14" s="27">
        <f t="shared" si="2"/>
        <v>4</v>
      </c>
      <c r="I14" s="90"/>
      <c r="J14" s="91"/>
      <c r="K14" s="91"/>
      <c r="L14" s="91"/>
      <c r="M14" s="91"/>
      <c r="N14" s="91"/>
    </row>
    <row r="15" s="3" customFormat="1" ht="22.5" customHeight="1" spans="1:14">
      <c r="A15" s="28"/>
      <c r="B15" s="29" t="s">
        <v>45</v>
      </c>
      <c r="C15" s="30">
        <v>2</v>
      </c>
      <c r="D15" s="29" t="s">
        <v>46</v>
      </c>
      <c r="E15" s="31">
        <v>2</v>
      </c>
      <c r="F15" s="31">
        <v>2</v>
      </c>
      <c r="G15" s="31">
        <v>2</v>
      </c>
      <c r="H15" s="32">
        <f t="shared" si="2"/>
        <v>2</v>
      </c>
      <c r="I15" s="92"/>
      <c r="J15" s="91"/>
      <c r="K15" s="91"/>
      <c r="L15" s="91"/>
      <c r="M15" s="91"/>
      <c r="N15" s="91"/>
    </row>
    <row r="16" s="3" customFormat="1" ht="30.75" customHeight="1" spans="1:14">
      <c r="A16" s="28"/>
      <c r="B16" s="23" t="s">
        <v>47</v>
      </c>
      <c r="C16" s="24">
        <v>3</v>
      </c>
      <c r="D16" s="25" t="s">
        <v>48</v>
      </c>
      <c r="E16" s="26">
        <v>3</v>
      </c>
      <c r="F16" s="26">
        <v>3</v>
      </c>
      <c r="G16" s="26">
        <v>3</v>
      </c>
      <c r="H16" s="27">
        <f t="shared" si="2"/>
        <v>3</v>
      </c>
      <c r="I16" s="90"/>
      <c r="J16" s="91"/>
      <c r="K16" s="91"/>
      <c r="L16" s="91"/>
      <c r="M16" s="91"/>
      <c r="N16" s="91"/>
    </row>
    <row r="17" s="3" customFormat="1" ht="22.5" customHeight="1" spans="1:14">
      <c r="A17" s="28"/>
      <c r="B17" s="29" t="s">
        <v>49</v>
      </c>
      <c r="C17" s="30">
        <v>5</v>
      </c>
      <c r="D17" s="29" t="s">
        <v>50</v>
      </c>
      <c r="E17" s="31">
        <v>4</v>
      </c>
      <c r="F17" s="31">
        <v>4</v>
      </c>
      <c r="G17" s="31">
        <v>4</v>
      </c>
      <c r="H17" s="32">
        <f t="shared" si="2"/>
        <v>4</v>
      </c>
      <c r="I17" s="92"/>
      <c r="J17" s="91"/>
      <c r="K17" s="91"/>
      <c r="L17" s="91"/>
      <c r="M17" s="91"/>
      <c r="N17" s="91"/>
    </row>
    <row r="18" s="3" customFormat="1" ht="22.5" customHeight="1" spans="1:14">
      <c r="A18" s="28"/>
      <c r="B18" s="23" t="s">
        <v>51</v>
      </c>
      <c r="C18" s="24">
        <v>3</v>
      </c>
      <c r="D18" s="25" t="s">
        <v>52</v>
      </c>
      <c r="E18" s="26">
        <v>3</v>
      </c>
      <c r="F18" s="26">
        <v>3</v>
      </c>
      <c r="G18" s="26">
        <v>3</v>
      </c>
      <c r="H18" s="27">
        <f t="shared" si="2"/>
        <v>3</v>
      </c>
      <c r="I18" s="90"/>
      <c r="J18" s="91"/>
      <c r="K18" s="91"/>
      <c r="L18" s="91"/>
      <c r="M18" s="91"/>
      <c r="N18" s="91"/>
    </row>
    <row r="19" s="3" customFormat="1" ht="36" customHeight="1" spans="1:14">
      <c r="A19" s="28"/>
      <c r="B19" s="29" t="s">
        <v>53</v>
      </c>
      <c r="C19" s="30">
        <v>5</v>
      </c>
      <c r="D19" s="29" t="s">
        <v>54</v>
      </c>
      <c r="E19" s="31">
        <v>4</v>
      </c>
      <c r="F19" s="31">
        <v>4</v>
      </c>
      <c r="G19" s="31">
        <v>4</v>
      </c>
      <c r="H19" s="32">
        <f t="shared" si="2"/>
        <v>4</v>
      </c>
      <c r="I19" s="92" t="s">
        <v>55</v>
      </c>
      <c r="J19" s="91"/>
      <c r="K19" s="91"/>
      <c r="L19" s="91"/>
      <c r="M19" s="91"/>
      <c r="N19" s="91"/>
    </row>
    <row r="20" s="3" customFormat="1" ht="22.5" customHeight="1" spans="1:14">
      <c r="A20" s="28"/>
      <c r="B20" s="23" t="s">
        <v>56</v>
      </c>
      <c r="C20" s="24">
        <v>5</v>
      </c>
      <c r="D20" s="25" t="s">
        <v>57</v>
      </c>
      <c r="E20" s="26">
        <v>5</v>
      </c>
      <c r="F20" s="26">
        <v>5</v>
      </c>
      <c r="G20" s="26">
        <v>5</v>
      </c>
      <c r="H20" s="27">
        <f t="shared" si="2"/>
        <v>5</v>
      </c>
      <c r="I20" s="90"/>
      <c r="J20" s="91"/>
      <c r="K20" s="91"/>
      <c r="L20" s="91"/>
      <c r="M20" s="91"/>
      <c r="N20" s="91"/>
    </row>
    <row r="21" s="3" customFormat="1" ht="22.5" customHeight="1" spans="1:14">
      <c r="A21" s="28"/>
      <c r="B21" s="29" t="s">
        <v>58</v>
      </c>
      <c r="C21" s="30">
        <v>3</v>
      </c>
      <c r="D21" s="29" t="s">
        <v>59</v>
      </c>
      <c r="E21" s="31">
        <v>3</v>
      </c>
      <c r="F21" s="31">
        <v>3</v>
      </c>
      <c r="G21" s="31">
        <v>3</v>
      </c>
      <c r="H21" s="32">
        <f t="shared" si="2"/>
        <v>3</v>
      </c>
      <c r="I21" s="92"/>
      <c r="J21" s="91"/>
      <c r="K21" s="91"/>
      <c r="L21" s="91"/>
      <c r="M21" s="91"/>
      <c r="N21" s="91"/>
    </row>
    <row r="22" s="3" customFormat="1" ht="34.5" customHeight="1" spans="1:14">
      <c r="A22" s="33"/>
      <c r="B22" s="34" t="s">
        <v>60</v>
      </c>
      <c r="C22" s="35">
        <v>3</v>
      </c>
      <c r="D22" s="36" t="s">
        <v>61</v>
      </c>
      <c r="E22" s="37">
        <v>3</v>
      </c>
      <c r="F22" s="37">
        <v>3</v>
      </c>
      <c r="G22" s="37">
        <v>3</v>
      </c>
      <c r="H22" s="38">
        <f t="shared" si="2"/>
        <v>3</v>
      </c>
      <c r="I22" s="93" t="s">
        <v>62</v>
      </c>
      <c r="J22" s="91"/>
      <c r="K22" s="91"/>
      <c r="L22" s="91"/>
      <c r="M22" s="91"/>
      <c r="N22" s="91"/>
    </row>
    <row r="23" s="3" customFormat="1" ht="34.5" customHeight="1" spans="1:14">
      <c r="A23" s="39" t="s">
        <v>63</v>
      </c>
      <c r="B23" s="40" t="s">
        <v>64</v>
      </c>
      <c r="C23" s="41">
        <v>2</v>
      </c>
      <c r="D23" s="40" t="s">
        <v>65</v>
      </c>
      <c r="E23" s="42">
        <v>2</v>
      </c>
      <c r="F23" s="42">
        <v>2</v>
      </c>
      <c r="G23" s="42">
        <v>2</v>
      </c>
      <c r="H23" s="43">
        <f t="shared" si="2"/>
        <v>2</v>
      </c>
      <c r="I23" s="94"/>
      <c r="J23" s="91"/>
      <c r="K23" s="91"/>
      <c r="L23" s="91"/>
      <c r="M23" s="91"/>
      <c r="N23" s="91"/>
    </row>
    <row r="24" s="3" customFormat="1" ht="59.25" customHeight="1" spans="1:14">
      <c r="A24" s="44"/>
      <c r="B24" s="23" t="s">
        <v>66</v>
      </c>
      <c r="C24" s="24">
        <v>2</v>
      </c>
      <c r="D24" s="25" t="s">
        <v>67</v>
      </c>
      <c r="E24" s="26">
        <v>2</v>
      </c>
      <c r="F24" s="26">
        <v>2</v>
      </c>
      <c r="G24" s="26">
        <v>2</v>
      </c>
      <c r="H24" s="27">
        <f t="shared" si="2"/>
        <v>2</v>
      </c>
      <c r="I24" s="90"/>
      <c r="J24" s="91"/>
      <c r="K24" s="91"/>
      <c r="L24" s="91"/>
      <c r="M24" s="91"/>
      <c r="N24" s="91"/>
    </row>
    <row r="25" s="3" customFormat="1" ht="59.25" customHeight="1" spans="1:14">
      <c r="A25" s="44"/>
      <c r="B25" s="29" t="s">
        <v>68</v>
      </c>
      <c r="C25" s="30">
        <v>2</v>
      </c>
      <c r="D25" s="29" t="s">
        <v>69</v>
      </c>
      <c r="E25" s="31">
        <v>2</v>
      </c>
      <c r="F25" s="31">
        <v>2</v>
      </c>
      <c r="G25" s="31">
        <v>2</v>
      </c>
      <c r="H25" s="32">
        <f t="shared" si="2"/>
        <v>2</v>
      </c>
      <c r="I25" s="92"/>
      <c r="J25" s="91"/>
      <c r="K25" s="91"/>
      <c r="L25" s="91"/>
      <c r="M25" s="91"/>
      <c r="N25" s="91"/>
    </row>
    <row r="26" s="3" customFormat="1" ht="43.5" customHeight="1" spans="1:14">
      <c r="A26" s="44"/>
      <c r="B26" s="23" t="s">
        <v>70</v>
      </c>
      <c r="C26" s="24">
        <v>2</v>
      </c>
      <c r="D26" s="25" t="s">
        <v>71</v>
      </c>
      <c r="E26" s="26">
        <v>2</v>
      </c>
      <c r="F26" s="26">
        <v>2</v>
      </c>
      <c r="G26" s="26">
        <v>2</v>
      </c>
      <c r="H26" s="27">
        <f t="shared" si="2"/>
        <v>2</v>
      </c>
      <c r="I26" s="90"/>
      <c r="J26" s="91"/>
      <c r="K26" s="91"/>
      <c r="L26" s="91"/>
      <c r="M26" s="91"/>
      <c r="N26" s="91"/>
    </row>
    <row r="27" s="3" customFormat="1" ht="33" customHeight="1" spans="1:14">
      <c r="A27" s="44"/>
      <c r="B27" s="29" t="s">
        <v>72</v>
      </c>
      <c r="C27" s="30">
        <v>2</v>
      </c>
      <c r="D27" s="29" t="s">
        <v>73</v>
      </c>
      <c r="E27" s="31">
        <v>2</v>
      </c>
      <c r="F27" s="31">
        <v>2</v>
      </c>
      <c r="G27" s="31">
        <v>2</v>
      </c>
      <c r="H27" s="32">
        <f t="shared" si="2"/>
        <v>2</v>
      </c>
      <c r="I27" s="92"/>
      <c r="J27" s="91"/>
      <c r="K27" s="91"/>
      <c r="L27" s="91"/>
      <c r="M27" s="91"/>
      <c r="N27" s="91"/>
    </row>
    <row r="28" s="3" customFormat="1" ht="42.75" customHeight="1" spans="1:14">
      <c r="A28" s="44"/>
      <c r="B28" s="23" t="s">
        <v>74</v>
      </c>
      <c r="C28" s="24">
        <v>2</v>
      </c>
      <c r="D28" s="25" t="s">
        <v>75</v>
      </c>
      <c r="E28" s="26">
        <v>2</v>
      </c>
      <c r="F28" s="26">
        <v>2</v>
      </c>
      <c r="G28" s="26">
        <v>2</v>
      </c>
      <c r="H28" s="27">
        <f t="shared" si="2"/>
        <v>2</v>
      </c>
      <c r="I28" s="90"/>
      <c r="J28" s="91"/>
      <c r="K28" s="91"/>
      <c r="L28" s="91"/>
      <c r="M28" s="91"/>
      <c r="N28" s="91"/>
    </row>
    <row r="29" s="3" customFormat="1" ht="31.5" customHeight="1" spans="1:14">
      <c r="A29" s="44"/>
      <c r="B29" s="29" t="s">
        <v>76</v>
      </c>
      <c r="C29" s="30">
        <v>2</v>
      </c>
      <c r="D29" s="29" t="s">
        <v>77</v>
      </c>
      <c r="E29" s="31">
        <v>2</v>
      </c>
      <c r="F29" s="31">
        <v>2</v>
      </c>
      <c r="G29" s="31">
        <v>1</v>
      </c>
      <c r="H29" s="32">
        <f t="shared" si="2"/>
        <v>1.66666666666667</v>
      </c>
      <c r="I29" s="92"/>
      <c r="J29" s="91"/>
      <c r="K29" s="91"/>
      <c r="L29" s="91"/>
      <c r="M29" s="91"/>
      <c r="N29" s="91"/>
    </row>
    <row r="30" s="3" customFormat="1" ht="58.5" customHeight="1" spans="1:14">
      <c r="A30" s="44"/>
      <c r="B30" s="23" t="s">
        <v>78</v>
      </c>
      <c r="C30" s="24">
        <v>2</v>
      </c>
      <c r="D30" s="25" t="s">
        <v>79</v>
      </c>
      <c r="E30" s="26">
        <v>2</v>
      </c>
      <c r="F30" s="26">
        <v>2</v>
      </c>
      <c r="G30" s="26">
        <v>2</v>
      </c>
      <c r="H30" s="27">
        <f t="shared" si="2"/>
        <v>2</v>
      </c>
      <c r="I30" s="90"/>
      <c r="J30" s="91"/>
      <c r="K30" s="91"/>
      <c r="L30" s="91"/>
      <c r="M30" s="91"/>
      <c r="N30" s="91"/>
    </row>
    <row r="31" s="3" customFormat="1" ht="31.5" customHeight="1" spans="1:14">
      <c r="A31" s="44"/>
      <c r="B31" s="29" t="s">
        <v>80</v>
      </c>
      <c r="C31" s="30">
        <v>2</v>
      </c>
      <c r="D31" s="29" t="s">
        <v>81</v>
      </c>
      <c r="E31" s="31">
        <v>2</v>
      </c>
      <c r="F31" s="31">
        <v>2</v>
      </c>
      <c r="G31" s="31">
        <v>2</v>
      </c>
      <c r="H31" s="32">
        <f t="shared" si="2"/>
        <v>2</v>
      </c>
      <c r="I31" s="92"/>
      <c r="J31" s="91"/>
      <c r="K31" s="91"/>
      <c r="L31" s="91"/>
      <c r="M31" s="91"/>
      <c r="N31" s="91"/>
    </row>
    <row r="32" s="3" customFormat="1" ht="45" customHeight="1" spans="1:14">
      <c r="A32" s="45"/>
      <c r="B32" s="46" t="s">
        <v>82</v>
      </c>
      <c r="C32" s="47">
        <v>2</v>
      </c>
      <c r="D32" s="48" t="s">
        <v>83</v>
      </c>
      <c r="E32" s="49">
        <v>2</v>
      </c>
      <c r="F32" s="49">
        <v>2</v>
      </c>
      <c r="G32" s="49">
        <v>2</v>
      </c>
      <c r="H32" s="50">
        <f t="shared" si="2"/>
        <v>2</v>
      </c>
      <c r="I32" s="95"/>
      <c r="J32" s="91"/>
      <c r="K32" s="91"/>
      <c r="L32" s="91"/>
      <c r="M32" s="91"/>
      <c r="N32" s="91"/>
    </row>
    <row r="33" s="1" customFormat="1" ht="22.5" customHeight="1" spans="1:14">
      <c r="A33" s="51" t="s">
        <v>84</v>
      </c>
      <c r="B33" s="52" t="s">
        <v>85</v>
      </c>
      <c r="C33" s="53">
        <v>2</v>
      </c>
      <c r="D33" s="52" t="s">
        <v>86</v>
      </c>
      <c r="E33" s="54">
        <v>2</v>
      </c>
      <c r="F33" s="54">
        <v>2</v>
      </c>
      <c r="G33" s="54">
        <v>1</v>
      </c>
      <c r="H33" s="55">
        <f t="shared" si="2"/>
        <v>1.66666666666667</v>
      </c>
      <c r="I33" s="96"/>
      <c r="J33" s="88"/>
      <c r="K33" s="88"/>
      <c r="L33" s="88"/>
      <c r="M33" s="88"/>
      <c r="N33" s="88"/>
    </row>
    <row r="34" s="1" customFormat="1" ht="22.5" customHeight="1" spans="1:14">
      <c r="A34" s="56"/>
      <c r="B34" s="23" t="s">
        <v>87</v>
      </c>
      <c r="C34" s="24">
        <v>1</v>
      </c>
      <c r="D34" s="25" t="s">
        <v>88</v>
      </c>
      <c r="E34" s="26">
        <v>1</v>
      </c>
      <c r="F34" s="26">
        <v>1</v>
      </c>
      <c r="G34" s="26">
        <v>1</v>
      </c>
      <c r="H34" s="27">
        <f t="shared" si="2"/>
        <v>1</v>
      </c>
      <c r="I34" s="90"/>
      <c r="J34" s="88"/>
      <c r="K34" s="88"/>
      <c r="L34" s="88"/>
      <c r="M34" s="88"/>
      <c r="N34" s="88"/>
    </row>
    <row r="35" s="1" customFormat="1" ht="22.5" customHeight="1" spans="1:14">
      <c r="A35" s="56"/>
      <c r="B35" s="29" t="s">
        <v>89</v>
      </c>
      <c r="C35" s="30">
        <v>2</v>
      </c>
      <c r="D35" s="29" t="s">
        <v>90</v>
      </c>
      <c r="E35" s="31">
        <v>1</v>
      </c>
      <c r="F35" s="31">
        <v>1</v>
      </c>
      <c r="G35" s="31">
        <v>1</v>
      </c>
      <c r="H35" s="32">
        <f t="shared" si="2"/>
        <v>1</v>
      </c>
      <c r="I35" s="92"/>
      <c r="J35" s="88"/>
      <c r="K35" s="88"/>
      <c r="L35" s="88"/>
      <c r="M35" s="88"/>
      <c r="N35" s="88"/>
    </row>
    <row r="36" s="1" customFormat="1" ht="34.5" customHeight="1" spans="1:14">
      <c r="A36" s="56"/>
      <c r="B36" s="23" t="s">
        <v>91</v>
      </c>
      <c r="C36" s="24">
        <v>5</v>
      </c>
      <c r="D36" s="25" t="s">
        <v>92</v>
      </c>
      <c r="E36" s="26">
        <v>4</v>
      </c>
      <c r="F36" s="26">
        <v>5</v>
      </c>
      <c r="G36" s="26">
        <v>4</v>
      </c>
      <c r="H36" s="27">
        <f t="shared" si="2"/>
        <v>4.33333333333333</v>
      </c>
      <c r="I36" s="90"/>
      <c r="J36" s="88"/>
      <c r="K36" s="88"/>
      <c r="L36" s="88"/>
      <c r="M36" s="88"/>
      <c r="N36" s="88"/>
    </row>
    <row r="37" s="1" customFormat="1" ht="30.75" customHeight="1" spans="1:14">
      <c r="A37" s="56"/>
      <c r="B37" s="29" t="s">
        <v>93</v>
      </c>
      <c r="C37" s="30">
        <v>4</v>
      </c>
      <c r="D37" s="29" t="s">
        <v>94</v>
      </c>
      <c r="E37" s="31">
        <v>3</v>
      </c>
      <c r="F37" s="31">
        <v>3</v>
      </c>
      <c r="G37" s="31">
        <v>3</v>
      </c>
      <c r="H37" s="32">
        <f t="shared" si="2"/>
        <v>3</v>
      </c>
      <c r="I37" s="92"/>
      <c r="J37" s="88"/>
      <c r="K37" s="88"/>
      <c r="L37" s="88"/>
      <c r="M37" s="88"/>
      <c r="N37" s="88"/>
    </row>
    <row r="38" s="1" customFormat="1" ht="33" customHeight="1" spans="1:14">
      <c r="A38" s="56"/>
      <c r="B38" s="23" t="s">
        <v>95</v>
      </c>
      <c r="C38" s="24">
        <v>6</v>
      </c>
      <c r="D38" s="25" t="s">
        <v>96</v>
      </c>
      <c r="E38" s="26">
        <v>5</v>
      </c>
      <c r="F38" s="26">
        <v>6</v>
      </c>
      <c r="G38" s="26">
        <v>5</v>
      </c>
      <c r="H38" s="27">
        <f t="shared" si="2"/>
        <v>5.33333333333333</v>
      </c>
      <c r="I38" s="90"/>
      <c r="J38" s="88"/>
      <c r="K38" s="88"/>
      <c r="L38" s="88"/>
      <c r="M38" s="88"/>
      <c r="N38" s="88"/>
    </row>
    <row r="39" s="1" customFormat="1" ht="30" customHeight="1" spans="1:14">
      <c r="A39" s="57" t="s">
        <v>97</v>
      </c>
      <c r="B39" s="58"/>
      <c r="C39" s="58"/>
      <c r="D39" s="58"/>
      <c r="E39" s="59">
        <f>SUM(E8:E38)</f>
        <v>89</v>
      </c>
      <c r="F39" s="59">
        <f>SUM(F8:F38)</f>
        <v>90</v>
      </c>
      <c r="G39" s="59">
        <f>SUM(G8:G38)</f>
        <v>87</v>
      </c>
      <c r="H39" s="60">
        <f t="shared" si="2"/>
        <v>88.6666666666667</v>
      </c>
      <c r="I39" s="97"/>
      <c r="J39" s="88"/>
      <c r="K39" s="88"/>
      <c r="L39" s="88"/>
      <c r="M39" s="88"/>
      <c r="N39" s="88"/>
    </row>
    <row r="40" s="1" customFormat="1" ht="30" customHeight="1" spans="1:14">
      <c r="A40" s="61" t="s">
        <v>98</v>
      </c>
      <c r="B40" s="62">
        <v>3</v>
      </c>
      <c r="C40" s="63" t="s">
        <v>99</v>
      </c>
      <c r="D40" s="62">
        <v>2</v>
      </c>
      <c r="E40" s="64" t="s">
        <v>100</v>
      </c>
      <c r="F40" s="62">
        <v>2</v>
      </c>
      <c r="G40" s="62"/>
      <c r="H40" s="65" t="s">
        <v>6</v>
      </c>
      <c r="I40" s="98">
        <f>H39+F40-B40-D40</f>
        <v>85.6666666666667</v>
      </c>
      <c r="J40" s="88"/>
      <c r="K40" s="88"/>
      <c r="L40" s="88"/>
      <c r="M40" s="88"/>
      <c r="N40" s="88"/>
    </row>
    <row r="41" s="1" customFormat="1" ht="29.25" customHeight="1" spans="1:14">
      <c r="A41" s="66" t="s">
        <v>101</v>
      </c>
      <c r="B41" s="67" t="s">
        <v>102</v>
      </c>
      <c r="C41" s="67"/>
      <c r="D41" s="67"/>
      <c r="E41" s="67"/>
      <c r="F41" s="67"/>
      <c r="G41" s="67"/>
      <c r="H41" s="67"/>
      <c r="I41" s="99"/>
      <c r="J41" s="88"/>
      <c r="K41" s="88"/>
      <c r="L41" s="88"/>
      <c r="M41" s="88"/>
      <c r="N41" s="88"/>
    </row>
    <row r="42" s="1" customFormat="1" ht="66" customHeight="1" spans="1:14">
      <c r="A42" s="68" t="s">
        <v>103</v>
      </c>
      <c r="B42" s="69" t="s">
        <v>104</v>
      </c>
      <c r="C42" s="69"/>
      <c r="D42" s="69"/>
      <c r="E42" s="69"/>
      <c r="F42" s="69"/>
      <c r="G42" s="69"/>
      <c r="H42" s="69"/>
      <c r="I42" s="100"/>
      <c r="J42" s="88"/>
      <c r="K42" s="88"/>
      <c r="L42" s="88"/>
      <c r="M42" s="88"/>
      <c r="N42" s="88"/>
    </row>
    <row r="43" s="1" customFormat="1" ht="121" customHeight="1" spans="1:14">
      <c r="A43" s="70" t="s">
        <v>105</v>
      </c>
      <c r="B43" s="71" t="s">
        <v>106</v>
      </c>
      <c r="C43" s="71"/>
      <c r="D43" s="71"/>
      <c r="E43" s="71"/>
      <c r="F43" s="71"/>
      <c r="G43" s="71"/>
      <c r="H43" s="71"/>
      <c r="I43" s="101"/>
      <c r="J43" s="88"/>
      <c r="K43" s="88"/>
      <c r="L43" s="88"/>
      <c r="M43" s="88"/>
      <c r="N43" s="88"/>
    </row>
    <row r="44" s="1" customFormat="1" ht="34" customHeight="1" spans="1:14">
      <c r="A44" s="72" t="s">
        <v>107</v>
      </c>
      <c r="B44" s="73" t="s">
        <v>108</v>
      </c>
      <c r="C44" s="73"/>
      <c r="D44" s="74" t="s">
        <v>109</v>
      </c>
      <c r="E44" s="73" t="s">
        <v>110</v>
      </c>
      <c r="F44" s="73"/>
      <c r="G44" s="73" t="s">
        <v>111</v>
      </c>
      <c r="H44" s="73"/>
      <c r="I44" s="102"/>
      <c r="J44" s="88"/>
      <c r="K44" s="88"/>
      <c r="L44" s="88"/>
      <c r="M44" s="88"/>
      <c r="N44" s="88"/>
    </row>
    <row r="45" s="1" customFormat="1" ht="34" customHeight="1" spans="1:14">
      <c r="A45" s="75"/>
      <c r="B45" s="76" t="s">
        <v>112</v>
      </c>
      <c r="C45" s="76"/>
      <c r="D45" s="77" t="s">
        <v>113</v>
      </c>
      <c r="E45" s="76" t="s">
        <v>113</v>
      </c>
      <c r="F45" s="76"/>
      <c r="G45" s="76" t="s">
        <v>113</v>
      </c>
      <c r="H45" s="76"/>
      <c r="I45" s="103"/>
      <c r="J45" s="88"/>
      <c r="K45" s="88"/>
      <c r="L45" s="88"/>
      <c r="M45" s="88"/>
      <c r="N45" s="88"/>
    </row>
    <row r="46" s="1" customFormat="1" ht="13.5" customHeight="1" spans="4:7">
      <c r="D46" s="4"/>
      <c r="E46" s="2"/>
      <c r="F46" s="2"/>
      <c r="G46" s="2"/>
    </row>
    <row r="49" spans="1:1">
      <c r="A49" s="78" t="s">
        <v>114</v>
      </c>
    </row>
  </sheetData>
  <mergeCells count="28">
    <mergeCell ref="A1:I1"/>
    <mergeCell ref="A2:I2"/>
    <mergeCell ref="A3:I3"/>
    <mergeCell ref="F4:G4"/>
    <mergeCell ref="K4:L4"/>
    <mergeCell ref="F5:G5"/>
    <mergeCell ref="E6:G6"/>
    <mergeCell ref="A39:D39"/>
    <mergeCell ref="F40:G40"/>
    <mergeCell ref="B41:I41"/>
    <mergeCell ref="B42:I42"/>
    <mergeCell ref="B43:I43"/>
    <mergeCell ref="B44:C44"/>
    <mergeCell ref="E44:F44"/>
    <mergeCell ref="G44:I44"/>
    <mergeCell ref="B45:C45"/>
    <mergeCell ref="E45:F45"/>
    <mergeCell ref="G45:I45"/>
    <mergeCell ref="A6:A7"/>
    <mergeCell ref="A8:A22"/>
    <mergeCell ref="A23:A32"/>
    <mergeCell ref="A33:A38"/>
    <mergeCell ref="A44:A45"/>
    <mergeCell ref="B6:B7"/>
    <mergeCell ref="C6:C7"/>
    <mergeCell ref="D6:D7"/>
    <mergeCell ref="H6:H7"/>
    <mergeCell ref="I6:I7"/>
  </mergeCells>
  <pageMargins left="0.699305555555556" right="0.699305555555556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hejianxiang</cp:lastModifiedBy>
  <dcterms:created xsi:type="dcterms:W3CDTF">2017-11-20T15:17:00Z</dcterms:created>
  <dcterms:modified xsi:type="dcterms:W3CDTF">2017-11-27T14:21:15Z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  <property fmtid="{D5CDD505-2E9C-101B-9397-08002B2CF9AE}" pid="3" name="KSOTemplateUUID">
    <vt:lpwstr>v1.0_mb_NeCDqTowNJL5FAZelU7xHA==</vt:lpwstr>
  </property>
</Properties>
</file>