
<file path=[Content_Types].xml><?xml version="1.0" encoding="utf-8"?>
<Types xmlns="http://schemas.openxmlformats.org/package/2006/content-types">
  <Default ContentType="application/vnd.openxmlformats-officedocument.vmlDrawing" Extension="vml"/>
  <Default ContentType="image/png" Extension="png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00"/>
  </bookViews>
  <sheets>
    <sheet name="Sheet1" sheetId="1" r:id="rId1"/>
    <sheet name="Sheet2" sheetId="2" r:id="rId2"/>
    <sheet name="Sheet3" sheetId="3" r:id="rId3"/>
  </sheet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C6" authorId="0">
      <text>
        <r>
          <rPr>
            <b/>
            <sz val="9"/>
            <rFont val="宋体"/>
            <charset val="134"/>
          </rPr>
          <t>满分为</t>
        </r>
        <r>
          <rPr>
            <b/>
            <sz val="9"/>
            <rFont val="Tahoma"/>
            <charset val="0"/>
          </rPr>
          <t>100</t>
        </r>
        <r>
          <rPr>
            <b/>
            <sz val="9"/>
            <rFont val="宋体"/>
            <charset val="134"/>
          </rPr>
          <t>分。</t>
        </r>
        <r>
          <rPr>
            <sz val="9"/>
            <rFont val="Tahoma"/>
            <charset val="0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<sst xmlns="http://schemas.openxmlformats.org/spreadsheetml/2006/main" count="97">
  <si>
    <t xml:space="preserve">          人力资源管理工具 </t>
  </si>
  <si>
    <r>
      <t>市场总监（含品牌）绩效考核表</t>
    </r>
    <r>
      <rPr>
        <sz val="16"/>
        <rFont val="微软雅黑"/>
        <charset val="134"/>
      </rPr>
      <t>（含自动计算、等级评价、任意设置等级）</t>
    </r>
  </si>
  <si>
    <r>
      <t>说明：本表格适用于对一般行业公司市场总监进行360度绩效考核。其中的考核指标、权重及具体释义非常明确、详细，且评分、等级、评价意见等内容的设计也非常完善，便于企业管理者直接使用。</t>
    </r>
    <r>
      <rPr>
        <b/>
        <sz val="11"/>
        <color theme="1"/>
        <rFont val="微软雅黑"/>
        <charset val="134"/>
      </rPr>
      <t>表格中评分为全自动计算，等级为自动生成，且可以任意设置评分、等级标准。</t>
    </r>
    <r>
      <rPr>
        <sz val="11"/>
        <color theme="1"/>
        <rFont val="微软雅黑"/>
        <charset val="134"/>
      </rPr>
      <t>使用方法：</t>
    </r>
    <r>
      <rPr>
        <b/>
        <sz val="11"/>
        <color theme="1"/>
        <rFont val="微软雅黑"/>
        <charset val="134"/>
      </rPr>
      <t>1.分值评价：</t>
    </r>
    <r>
      <rPr>
        <sz val="11"/>
        <color theme="1"/>
        <rFont val="微软雅黑"/>
        <charset val="134"/>
      </rPr>
      <t>填入各项评分值即可，平均值、合计及等级为全自动生成；</t>
    </r>
    <r>
      <rPr>
        <b/>
        <sz val="11"/>
        <color theme="1"/>
        <rFont val="微软雅黑"/>
        <charset val="134"/>
      </rPr>
      <t>2.评价指标调整：</t>
    </r>
    <r>
      <rPr>
        <sz val="11"/>
        <color theme="1"/>
        <rFont val="微软雅黑"/>
        <charset val="134"/>
      </rPr>
      <t>企业可以根据实际需求就其中的评价指标、权重、评分方式等进行略微调整。例如：本考核表偏重于管理人员能力与业绩的考核，至于员工品质及工作态度方面的考核分数所占比重相对较低。</t>
    </r>
    <r>
      <rPr>
        <b/>
        <sz val="11"/>
        <color theme="1"/>
        <rFont val="微软雅黑"/>
        <charset val="134"/>
      </rPr>
      <t>3.等级设置标准：</t>
    </r>
    <r>
      <rPr>
        <sz val="11"/>
        <color theme="1"/>
        <rFont val="微软雅黑"/>
        <charset val="134"/>
      </rPr>
      <t>见右侧，输入标准值即可，区间数值为自动生成，可以任意设置自己想要的等级标准。</t>
    </r>
  </si>
  <si>
    <t>被考评对象</t>
  </si>
  <si>
    <t>部门</t>
  </si>
  <si>
    <t>职务</t>
  </si>
  <si>
    <t>综合得分</t>
  </si>
  <si>
    <t>区间数值（自动显示）</t>
  </si>
  <si>
    <t>标准值</t>
  </si>
  <si>
    <t>等级</t>
  </si>
  <si>
    <t>考评负责人</t>
  </si>
  <si>
    <t>考评时间</t>
  </si>
  <si>
    <t>至</t>
  </si>
  <si>
    <t>填表时间</t>
  </si>
  <si>
    <t>E</t>
  </si>
  <si>
    <t>考核项目</t>
  </si>
  <si>
    <t>细分指标/关键指标</t>
  </si>
  <si>
    <t>权重（分）</t>
  </si>
  <si>
    <t>指标具体内容及定义</t>
  </si>
  <si>
    <t>评分标准：优秀100%；良好80%；一般60%；较差40%；很差20%</t>
  </si>
  <si>
    <t>考评得分（取平均值）</t>
  </si>
  <si>
    <t>备注</t>
  </si>
  <si>
    <t>D</t>
  </si>
  <si>
    <t>自我评分</t>
  </si>
  <si>
    <t>同事评分</t>
  </si>
  <si>
    <t>领导评分</t>
  </si>
  <si>
    <t>C</t>
  </si>
  <si>
    <r>
      <t>关键业绩绩效</t>
    </r>
    <r>
      <rPr>
        <sz val="10"/>
        <color theme="0"/>
        <rFont val="微软雅黑"/>
        <charset val="134"/>
      </rPr>
      <t>（主要指市场调研、市场推广、品牌建设、客户关系维护等方面的细分指标，具体应根据公司不同业务性质选择考核指标的侧重点，必要时适当的进行增减）</t>
    </r>
  </si>
  <si>
    <t>品牌价值增长率</t>
  </si>
  <si>
    <t>品牌形象得以提升，品牌市场价值增长率在____%以上</t>
  </si>
  <si>
    <t>B</t>
  </si>
  <si>
    <t>品牌渗透率</t>
  </si>
  <si>
    <t>品牌渗透率达到____%以上。（过去一年内使用过本品牌产品的消费者数量÷被调查消费者总人数×100%）</t>
  </si>
  <si>
    <t>A</t>
  </si>
  <si>
    <t>品牌市场占有率</t>
  </si>
  <si>
    <t>品牌市场占有率达到____%以上。过去一年内购买本品牌的消费者人数÷过去一年内购买同类所有品牌的消费者人数×100%</t>
  </si>
  <si>
    <t xml:space="preserve">品牌知名度 </t>
  </si>
  <si>
    <t xml:space="preserve">品牌知名度达到____%以上。了解本品牌的消费者人数÷被调查消费者总人数×100% </t>
  </si>
  <si>
    <t>品牌美誉度</t>
  </si>
  <si>
    <t>品牌美誉度达到____%以上。认为本品牌是同类品牌中最理想的消费者人数÷被调查消费者总人数×100%</t>
  </si>
  <si>
    <t xml:space="preserve">品牌忠诚度 </t>
  </si>
  <si>
    <t>品牌忠诚度达到____%以上。过去一年内最经常使用本品牌产品的消费者数量÷该年内购买过该品牌产品的总人数×100%</t>
  </si>
  <si>
    <t>品牌利润率</t>
  </si>
  <si>
    <t>品牌利润率达到____%以上。本品牌产品销售利润额÷净销售收入总额×100%</t>
  </si>
  <si>
    <t>市场营销成本费用利润率/降低率</t>
  </si>
  <si>
    <r>
      <t>营销成本费用利润率/降低率达到____%以上。营销成本费用利润率=（利润总额÷营销成本费用总额）</t>
    </r>
    <r>
      <rPr>
        <sz val="11"/>
        <color indexed="8"/>
        <rFont val="宋体"/>
        <charset val="134"/>
      </rPr>
      <t>×</t>
    </r>
    <r>
      <rPr>
        <sz val="11"/>
        <color indexed="8"/>
        <rFont val="宋体"/>
        <charset val="134"/>
      </rPr>
      <t>100%</t>
    </r>
  </si>
  <si>
    <t>销售目标达成率/营业收入目标达成率</t>
  </si>
  <si>
    <t>目标达成率=（实际收入÷计划营业收入）×100%</t>
  </si>
  <si>
    <t>客户/渠道商增加率</t>
  </si>
  <si>
    <t>客户/渠道商增加率=新增客户/渠道商数量÷客户/渠道商总量×100％</t>
  </si>
  <si>
    <t>客户/渠道商服务满意度</t>
  </si>
  <si>
    <t>客户/渠道商投诉次数控制在____次以内，或者平均评分达____以上。</t>
  </si>
  <si>
    <t>客户保有率</t>
  </si>
  <si>
    <t>综合管理绩效</t>
  </si>
  <si>
    <t>市场营销计划与执行</t>
  </si>
  <si>
    <r>
      <t>年度市场营销计划与实施方案（内容侧重于市场调研与分析、促销、市场推广、品牌建设、客户关系维护）</t>
    </r>
    <r>
      <rPr>
        <sz val="9"/>
        <color indexed="8"/>
        <rFont val="微软雅黑"/>
        <charset val="134"/>
      </rPr>
      <t>的制定，可行性强，获得领导认可；并认真执行，总体战略目标完成率达到____%。</t>
    </r>
  </si>
  <si>
    <t>制度与流程改善</t>
  </si>
  <si>
    <t>制度的完善性与有效性，流程的简化程度以及高效性。具体包括市场部管理制度、市场调研与分析流程、渠道商管理制度、客户关系管理制度、品牌管理制度，等等。</t>
  </si>
  <si>
    <t>团队管理</t>
  </si>
  <si>
    <t>选拔、培育、指导、考核所负责部门的管理人员，且员工对部门的工作氛围、领导风格、领导支持（学习发展、生活关爱、成长辅导支持）等具有较高的满意度；员工流失率得到有效控制。</t>
  </si>
  <si>
    <t>CIS（企业形象识别系统）建设与完善：包括MI\BI\VI。</t>
  </si>
  <si>
    <r>
      <t>规范化、标准化、系统化，并与时俱进、不断完善。具体建设内容包括企业名称、标志、标准字体、色彩、象征图案、标语、企业吉祥物、产品包装、宣传资料、宣传广告，等等。（</t>
    </r>
    <r>
      <rPr>
        <i/>
        <sz val="9"/>
        <color indexed="8"/>
        <rFont val="微软雅黑"/>
        <charset val="134"/>
      </rPr>
      <t>其中的理念识别、行为识别等内容建设需与企业文化建设负责部门协调开展。）</t>
    </r>
  </si>
  <si>
    <t>营销数据与信息管理</t>
  </si>
  <si>
    <t>市场数据信息的准确性、完整性及更新的及时性，包括市场信息数据、市场调研与分析报告、促销记录、竞争对手分析、品牌宣传规划、广告合同，等等；及时向上级领导及财务部门提交营销数据与信息。</t>
  </si>
  <si>
    <t>其它日常工作达成情况</t>
  </si>
  <si>
    <t>主要指广告合同管理、日常报告审批、营销调研分析(及时提交调研与分析报告)、促销活动管理、广告宣传管理、品牌活动管理，等等。</t>
  </si>
  <si>
    <r>
      <t>领导力</t>
    </r>
    <r>
      <rPr>
        <sz val="10"/>
        <color theme="0"/>
        <rFont val="微软雅黑"/>
        <charset val="134"/>
      </rPr>
      <t>（包括知识、技能与品质，依据领导力测评评分结果，定性评估为主）</t>
    </r>
  </si>
  <si>
    <t>成就特征</t>
  </si>
  <si>
    <t>成就导向、积极主动性。</t>
  </si>
  <si>
    <t>服务与助人特征</t>
  </si>
  <si>
    <t>顾客服务能力。</t>
  </si>
  <si>
    <t>影响特征</t>
  </si>
  <si>
    <t>影响力、关系建立能力。</t>
  </si>
  <si>
    <t>管理特征</t>
  </si>
  <si>
    <t>决策力、组织领导能力、培训他人能力、团队协作能力、建立信任与尊重。</t>
  </si>
  <si>
    <t>认知特征</t>
  </si>
  <si>
    <t>专业知识、经验与技能、分析思考能力、创新与变革能力。</t>
  </si>
  <si>
    <t>个人特征</t>
  </si>
  <si>
    <t>诚实正直、自信心、专业学习能力、适应能力、预测与应对能力、组织认同。</t>
  </si>
  <si>
    <t>合计</t>
  </si>
  <si>
    <t>出勤扣分</t>
  </si>
  <si>
    <t>处罚扣分</t>
  </si>
  <si>
    <t>奖励加分</t>
  </si>
  <si>
    <t>评价等级</t>
  </si>
  <si>
    <t>□A．90分以上  □B．80∽89分  □C．70∽79分  □D．60分∽69分  □E．59分以下</t>
  </si>
  <si>
    <t>评语及建议</t>
  </si>
  <si>
    <t>包括综合评价、培训提升、能力提高、问题改进等评价及建议。</t>
  </si>
  <si>
    <t>晋升意见</t>
  </si>
  <si>
    <t xml:space="preserve">依据本次评价，特决定该员工：
[  ]转正：在         任           职                                                                                                                              
[  ]续签劳动合同,自          年      月       日至          年      月       日
[  ]升职至           任                                                                                                                                                                                                                                                                                 [  ]降职为                              
[  ]提薪/降薪为                          
[  ]辞退   </t>
  </si>
  <si>
    <t>签名</t>
  </si>
  <si>
    <t>自评人签名：</t>
  </si>
  <si>
    <t>他评人签名：</t>
  </si>
  <si>
    <t>领导签名：</t>
  </si>
  <si>
    <t>考评负责人签名：</t>
  </si>
  <si>
    <t xml:space="preserve">日期：         </t>
  </si>
  <si>
    <t>日期：</t>
  </si>
  <si>
    <t>版权所有：北京未名潮管理顾问有限公司。若有任何疑问，请发送邮件至12642@126.com,或QQ191915585，感谢您选择我们的产品！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</si>
</sst>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20"/>
      <color rgb="FF0070C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theme="0"/>
      <name val="微软雅黑"/>
      <charset val="134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0"/>
      <name val="微软雅黑"/>
      <charset val="134"/>
    </font>
    <font>
      <b/>
      <sz val="12"/>
      <color theme="0"/>
      <name val="微软雅黑"/>
      <charset val="134"/>
    </font>
    <font>
      <i/>
      <sz val="8"/>
      <color theme="1"/>
      <name val="微软雅黑"/>
      <charset val="134"/>
    </font>
    <font>
      <sz val="8"/>
      <color theme="0" tint="-0.499984740745262"/>
      <name val="宋体"/>
      <charset val="134"/>
    </font>
    <font>
      <b/>
      <sz val="12"/>
      <color theme="1"/>
      <name val="微软雅黑"/>
      <charset val="134"/>
    </font>
    <font>
      <b/>
      <sz val="9"/>
      <name val="微软雅黑"/>
      <charset val="134"/>
    </font>
    <font>
      <b/>
      <sz val="14"/>
      <color theme="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6"/>
      <name val="微软雅黑"/>
      <charset val="134"/>
    </font>
    <font>
      <b/>
      <sz val="11"/>
      <color theme="1"/>
      <name val="微软雅黑"/>
      <charset val="134"/>
    </font>
    <font>
      <sz val="11"/>
      <color indexed="8"/>
      <name val="宋体"/>
      <charset val="134"/>
    </font>
    <font>
      <sz val="9"/>
      <color indexed="8"/>
      <name val="微软雅黑"/>
      <charset val="134"/>
    </font>
    <font>
      <i/>
      <sz val="9"/>
      <color indexed="8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ED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36">
    <border>
      <left/>
      <right/>
      <top/>
      <bottom/>
      <diagonal/>
    </border>
    <border>
      <left style="medium">
        <color theme="1" tint="0.35"/>
      </left>
      <right style="thin">
        <color theme="0" tint="-0.25"/>
      </right>
      <top style="medium">
        <color theme="1" tint="0.3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medium">
        <color theme="1" tint="0.35"/>
      </top>
      <bottom style="thin">
        <color theme="0" tint="-0.25"/>
      </bottom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medium">
        <color theme="1" tint="0.35"/>
      </left>
      <right style="thin">
        <color theme="0" tint="-0.25"/>
      </right>
      <top/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/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/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 style="medium">
        <color theme="0" tint="-0.3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medium">
        <color theme="0" tint="-0.35"/>
      </bottom>
      <diagonal/>
    </border>
    <border>
      <left style="medium">
        <color theme="1" tint="0.35"/>
      </left>
      <right style="thin">
        <color theme="0" tint="-0.25"/>
      </right>
      <top style="medium">
        <color theme="0" tint="-0.3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medium">
        <color theme="0" tint="-0.35"/>
      </top>
      <bottom style="thin">
        <color theme="0" tint="-0.25"/>
      </bottom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 style="medium">
        <color theme="1" tint="0.3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medium">
        <color theme="1" tint="0.35"/>
      </bottom>
      <diagonal/>
    </border>
    <border>
      <left style="thin">
        <color theme="0" tint="-0.25"/>
      </left>
      <right style="medium">
        <color theme="1" tint="0.35"/>
      </right>
      <top style="medium">
        <color theme="1" tint="0.35"/>
      </top>
      <bottom style="thin">
        <color theme="0" tint="-0.25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medium">
        <color theme="1" tint="0.35"/>
      </right>
      <top/>
      <bottom style="thin">
        <color theme="0" tint="-0.25"/>
      </bottom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/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 style="medium">
        <color theme="0" tint="-0.35"/>
      </bottom>
      <diagonal/>
    </border>
    <border>
      <left style="thin">
        <color theme="0" tint="-0.25"/>
      </left>
      <right style="medium">
        <color theme="1" tint="0.35"/>
      </right>
      <top style="medium">
        <color theme="0" tint="-0.35"/>
      </top>
      <bottom style="thin">
        <color theme="0" tint="-0.25"/>
      </bottom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 style="medium">
        <color theme="1" tint="0.3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6" fillId="32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9" borderId="28" applyNumberFormat="0" applyFon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23" borderId="29" applyNumberFormat="0" applyAlignment="0" applyProtection="0">
      <alignment vertical="center"/>
    </xf>
    <xf numFmtId="0" fontId="22" fillId="23" borderId="30" applyNumberFormat="0" applyAlignment="0" applyProtection="0">
      <alignment vertical="center"/>
    </xf>
    <xf numFmtId="0" fontId="30" fillId="39" borderId="33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" fillId="3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9" fontId="7" fillId="7" borderId="4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center" vertical="center" wrapText="1"/>
    </xf>
    <xf numFmtId="176" fontId="8" fillId="9" borderId="4" xfId="0" applyNumberFormat="1" applyFont="1" applyFill="1" applyBorder="1" applyAlignment="1">
      <alignment horizontal="center" vertical="center" wrapText="1"/>
    </xf>
    <xf numFmtId="176" fontId="9" fillId="9" borderId="4" xfId="0" applyNumberFormat="1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vertical="center"/>
    </xf>
    <xf numFmtId="0" fontId="10" fillId="11" borderId="11" xfId="0" applyFont="1" applyFill="1" applyBorder="1" applyAlignment="1">
      <alignment horizontal="center" vertical="center"/>
    </xf>
    <xf numFmtId="176" fontId="6" fillId="11" borderId="11" xfId="0" applyNumberFormat="1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/>
    </xf>
    <xf numFmtId="0" fontId="11" fillId="13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76" fontId="14" fillId="14" borderId="1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15" borderId="19" xfId="0" applyFont="1" applyFill="1" applyBorder="1" applyAlignment="1">
      <alignment horizontal="center" vertical="center" wrapText="1"/>
    </xf>
    <xf numFmtId="0" fontId="15" fillId="15" borderId="20" xfId="0" applyFont="1" applyFill="1" applyBorder="1" applyAlignment="1">
      <alignment horizontal="center" vertical="center" wrapText="1"/>
    </xf>
    <xf numFmtId="0" fontId="15" fillId="15" borderId="21" xfId="0" applyFont="1" applyFill="1" applyBorder="1" applyAlignment="1">
      <alignment horizontal="center" vertical="center"/>
    </xf>
    <xf numFmtId="0" fontId="16" fillId="16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0" fillId="7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8" fillId="9" borderId="22" xfId="0" applyFont="1" applyFill="1" applyBorder="1" applyAlignment="1">
      <alignment horizontal="center" vertical="center" wrapText="1"/>
    </xf>
    <xf numFmtId="0" fontId="10" fillId="11" borderId="24" xfId="0" applyFont="1" applyFill="1" applyBorder="1" applyAlignment="1">
      <alignment vertical="center"/>
    </xf>
    <xf numFmtId="176" fontId="11" fillId="13" borderId="25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DE1"/>
      <color rgb="00FFFE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118745</xdr:colOff>
      <xdr:row>0</xdr:row>
      <xdr:rowOff>57785</xdr:rowOff>
    </xdr:from>
    <xdr:to>
      <xdr:col>0</xdr:col>
      <xdr:colOff>574040</xdr:colOff>
      <xdr:row>0</xdr:row>
      <xdr:rowOff>456565</xdr:rowOff>
    </xdr:to>
    <xdr:pic>
      <xdr:nvPicPr>
        <xdr:cNvPr id="3" name="图片 1" descr="d:\我的文档\桌面\80294.png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118745" y="57785"/>
          <a:ext cx="455295" cy="39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15240</xdr:colOff>
      <xdr:row>39</xdr:row>
      <xdr:rowOff>38100</xdr:rowOff>
    </xdr:from>
    <xdr:to>
      <xdr:col>6</xdr:col>
      <xdr:colOff>545465</xdr:colOff>
      <xdr:row>41</xdr:row>
      <xdr:rowOff>179705</xdr:rowOff>
    </xdr:to>
    <xdr:pic>
      <xdr:nvPicPr>
        <xdr:cNvPr id="4" name="图片 1" descr="未名潮LOGO横专业楷体红色WEB"/>
        <xdr:cNvPicPr>
          <a:picLocks noChangeAspect="1"/>
        </xdr:cNvPicPr>
      </xdr:nvPicPr>
      <xdr:blipFill>
        <a:blip r:embed="rId2"/>
        <a:srcRect l="3857" t="18405" r="3857" b="17792"/>
        <a:stretch>
          <a:fillRect/>
        </a:stretch>
      </xdr:blipFill>
      <xdr:spPr>
        <a:xfrm>
          <a:off x="6191250" y="20058380"/>
          <a:ext cx="1376045" cy="507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showGridLines="0" tabSelected="1" workbookViewId="0">
      <selection activeCell="I5" sqref="I5"/>
    </sheetView>
  </sheetViews>
  <sheetFormatPr defaultColWidth="8.88888888888889" defaultRowHeight="14.4"/>
  <cols>
    <col min="1" max="1" width="13" style="1" customWidth="1"/>
    <col min="2" max="2" width="18.25" style="1" customWidth="1"/>
    <col min="3" max="3" width="9.25" style="1" customWidth="1"/>
    <col min="4" max="4" width="37.2222222222222" style="4" customWidth="1"/>
    <col min="5" max="7" width="12.3333333333333" style="2" customWidth="1"/>
    <col min="8" max="8" width="12.2222222222222" style="1" customWidth="1"/>
    <col min="9" max="9" width="13.6296296296296" style="1" customWidth="1"/>
    <col min="10" max="10" width="6.11111111111111" style="1" customWidth="1"/>
    <col min="11" max="14" width="5.77777777777778" style="1" customWidth="1"/>
    <col min="15" max="16371" width="8.88888888888889" style="1"/>
  </cols>
  <sheetData>
    <row r="1" ht="4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6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93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30" customHeight="1" spans="1:14">
      <c r="A4" s="8" t="s">
        <v>3</v>
      </c>
      <c r="B4" s="9"/>
      <c r="C4" s="10" t="s">
        <v>4</v>
      </c>
      <c r="D4" s="9"/>
      <c r="E4" s="9" t="s">
        <v>5</v>
      </c>
      <c r="F4" s="9"/>
      <c r="G4" s="9"/>
      <c r="H4" s="11" t="s">
        <v>6</v>
      </c>
      <c r="I4" s="58">
        <f>I32</f>
        <v>89.6666666666667</v>
      </c>
      <c r="J4" s="59"/>
      <c r="K4" s="60" t="s">
        <v>7</v>
      </c>
      <c r="L4" s="61"/>
      <c r="M4" s="62" t="s">
        <v>8</v>
      </c>
      <c r="N4" s="62" t="s">
        <v>9</v>
      </c>
    </row>
    <row r="5" s="2" customFormat="1" ht="30" customHeight="1" spans="1:14">
      <c r="A5" s="12" t="s">
        <v>10</v>
      </c>
      <c r="B5" s="13"/>
      <c r="C5" s="14" t="s">
        <v>11</v>
      </c>
      <c r="D5" s="14" t="s">
        <v>12</v>
      </c>
      <c r="E5" s="14" t="s">
        <v>13</v>
      </c>
      <c r="F5" s="14"/>
      <c r="G5" s="14"/>
      <c r="H5" s="15" t="s">
        <v>9</v>
      </c>
      <c r="I5" s="63" t="str">
        <f>VLOOKUP($I4,$M$5:$N$9,2,1)</f>
        <v>B</v>
      </c>
      <c r="J5" s="59"/>
      <c r="K5" s="64">
        <f t="shared" ref="K5:K9" si="0">M5</f>
        <v>0</v>
      </c>
      <c r="L5" s="64">
        <f t="shared" ref="L5:L8" si="1">M6-1</f>
        <v>59</v>
      </c>
      <c r="M5" s="65">
        <v>0</v>
      </c>
      <c r="N5" s="64" t="s">
        <v>14</v>
      </c>
    </row>
    <row r="6" s="1" customFormat="1" ht="28" customHeight="1" spans="1:14">
      <c r="A6" s="16" t="s">
        <v>15</v>
      </c>
      <c r="B6" s="17" t="s">
        <v>16</v>
      </c>
      <c r="C6" s="17" t="s">
        <v>17</v>
      </c>
      <c r="D6" s="17" t="s">
        <v>18</v>
      </c>
      <c r="E6" s="18" t="s">
        <v>19</v>
      </c>
      <c r="F6" s="18"/>
      <c r="G6" s="18"/>
      <c r="H6" s="17" t="s">
        <v>20</v>
      </c>
      <c r="I6" s="66" t="s">
        <v>21</v>
      </c>
      <c r="J6" s="67"/>
      <c r="K6" s="64">
        <f t="shared" si="0"/>
        <v>60</v>
      </c>
      <c r="L6" s="64">
        <f t="shared" si="1"/>
        <v>69</v>
      </c>
      <c r="M6" s="65">
        <v>60</v>
      </c>
      <c r="N6" s="64" t="s">
        <v>22</v>
      </c>
    </row>
    <row r="7" s="1" customFormat="1" ht="19.5" customHeight="1" spans="1:14">
      <c r="A7" s="19"/>
      <c r="B7" s="20"/>
      <c r="C7" s="20"/>
      <c r="D7" s="20"/>
      <c r="E7" s="21" t="s">
        <v>23</v>
      </c>
      <c r="F7" s="21" t="s">
        <v>24</v>
      </c>
      <c r="G7" s="21" t="s">
        <v>25</v>
      </c>
      <c r="H7" s="20"/>
      <c r="I7" s="68"/>
      <c r="J7" s="67"/>
      <c r="K7" s="64">
        <f t="shared" si="0"/>
        <v>70</v>
      </c>
      <c r="L7" s="64">
        <f t="shared" si="1"/>
        <v>79</v>
      </c>
      <c r="M7" s="65">
        <v>70</v>
      </c>
      <c r="N7" s="64" t="s">
        <v>26</v>
      </c>
    </row>
    <row r="8" s="3" customFormat="1" ht="29.25" customHeight="1" spans="1:14">
      <c r="A8" s="22" t="s">
        <v>27</v>
      </c>
      <c r="B8" s="23" t="s">
        <v>28</v>
      </c>
      <c r="C8" s="24">
        <v>10</v>
      </c>
      <c r="D8" s="25" t="s">
        <v>29</v>
      </c>
      <c r="E8" s="26">
        <v>9</v>
      </c>
      <c r="F8" s="26">
        <v>9</v>
      </c>
      <c r="G8" s="26">
        <v>8</v>
      </c>
      <c r="H8" s="27">
        <f>AVERAGE(E8:G8)</f>
        <v>8.66666666666667</v>
      </c>
      <c r="I8" s="69"/>
      <c r="J8" s="70"/>
      <c r="K8" s="64">
        <f t="shared" si="0"/>
        <v>80</v>
      </c>
      <c r="L8" s="64">
        <f t="shared" si="1"/>
        <v>89</v>
      </c>
      <c r="M8" s="65">
        <v>80</v>
      </c>
      <c r="N8" s="64" t="s">
        <v>30</v>
      </c>
    </row>
    <row r="9" s="3" customFormat="1" ht="29.25" customHeight="1" spans="1:14">
      <c r="A9" s="28"/>
      <c r="B9" s="29" t="s">
        <v>31</v>
      </c>
      <c r="C9" s="30">
        <v>5</v>
      </c>
      <c r="D9" s="29" t="s">
        <v>32</v>
      </c>
      <c r="E9" s="31">
        <v>4</v>
      </c>
      <c r="F9" s="31">
        <v>4</v>
      </c>
      <c r="G9" s="31">
        <v>4</v>
      </c>
      <c r="H9" s="32">
        <f>AVERAGE(E9:G9)</f>
        <v>4</v>
      </c>
      <c r="I9" s="71"/>
      <c r="J9" s="70"/>
      <c r="K9" s="64">
        <f t="shared" si="0"/>
        <v>90</v>
      </c>
      <c r="L9" s="64">
        <v>100</v>
      </c>
      <c r="M9" s="65">
        <v>90</v>
      </c>
      <c r="N9" s="64" t="s">
        <v>33</v>
      </c>
    </row>
    <row r="10" s="3" customFormat="1" ht="43" customHeight="1" spans="1:14">
      <c r="A10" s="28"/>
      <c r="B10" s="23" t="s">
        <v>34</v>
      </c>
      <c r="C10" s="24">
        <v>5</v>
      </c>
      <c r="D10" s="25" t="s">
        <v>35</v>
      </c>
      <c r="E10" s="26">
        <v>4</v>
      </c>
      <c r="F10" s="26">
        <v>4</v>
      </c>
      <c r="G10" s="26">
        <v>4</v>
      </c>
      <c r="H10" s="27">
        <f t="shared" ref="H10:H30" si="2">AVERAGE(E10:G10)</f>
        <v>4</v>
      </c>
      <c r="I10" s="69"/>
      <c r="J10" s="70"/>
      <c r="K10" s="70"/>
      <c r="L10" s="70"/>
      <c r="M10" s="70"/>
      <c r="N10" s="70"/>
    </row>
    <row r="11" s="3" customFormat="1" ht="32.25" customHeight="1" spans="1:14">
      <c r="A11" s="28"/>
      <c r="B11" s="29" t="s">
        <v>36</v>
      </c>
      <c r="C11" s="30">
        <v>5</v>
      </c>
      <c r="D11" s="29" t="s">
        <v>37</v>
      </c>
      <c r="E11" s="31">
        <v>5</v>
      </c>
      <c r="F11" s="31">
        <v>5</v>
      </c>
      <c r="G11" s="31">
        <v>5</v>
      </c>
      <c r="H11" s="32">
        <f t="shared" si="2"/>
        <v>5</v>
      </c>
      <c r="I11" s="71"/>
      <c r="J11" s="70"/>
      <c r="K11" s="70"/>
      <c r="L11" s="70"/>
      <c r="M11" s="70"/>
      <c r="N11" s="70"/>
    </row>
    <row r="12" s="3" customFormat="1" ht="30" customHeight="1" spans="1:14">
      <c r="A12" s="28"/>
      <c r="B12" s="23" t="s">
        <v>38</v>
      </c>
      <c r="C12" s="24">
        <v>5</v>
      </c>
      <c r="D12" s="25" t="s">
        <v>39</v>
      </c>
      <c r="E12" s="26">
        <v>5</v>
      </c>
      <c r="F12" s="26">
        <v>5</v>
      </c>
      <c r="G12" s="26">
        <v>4</v>
      </c>
      <c r="H12" s="27">
        <f t="shared" si="2"/>
        <v>4.66666666666667</v>
      </c>
      <c r="I12" s="69"/>
      <c r="J12" s="70"/>
      <c r="K12" s="70"/>
      <c r="L12" s="70"/>
      <c r="M12" s="70"/>
      <c r="N12" s="70"/>
    </row>
    <row r="13" s="3" customFormat="1" ht="29" customHeight="1" spans="1:14">
      <c r="A13" s="28"/>
      <c r="B13" s="29" t="s">
        <v>40</v>
      </c>
      <c r="C13" s="30">
        <v>5</v>
      </c>
      <c r="D13" s="29" t="s">
        <v>41</v>
      </c>
      <c r="E13" s="31">
        <v>5</v>
      </c>
      <c r="F13" s="31">
        <v>5</v>
      </c>
      <c r="G13" s="31">
        <v>5</v>
      </c>
      <c r="H13" s="32">
        <f t="shared" si="2"/>
        <v>5</v>
      </c>
      <c r="I13" s="71"/>
      <c r="J13" s="70"/>
      <c r="K13" s="70"/>
      <c r="L13" s="70"/>
      <c r="M13" s="70"/>
      <c r="N13" s="70"/>
    </row>
    <row r="14" s="3" customFormat="1" ht="30" customHeight="1" spans="1:14">
      <c r="A14" s="28"/>
      <c r="B14" s="23" t="s">
        <v>42</v>
      </c>
      <c r="C14" s="24">
        <v>5</v>
      </c>
      <c r="D14" s="25" t="s">
        <v>43</v>
      </c>
      <c r="E14" s="26">
        <v>5</v>
      </c>
      <c r="F14" s="26">
        <v>4</v>
      </c>
      <c r="G14" s="26">
        <v>4</v>
      </c>
      <c r="H14" s="27">
        <f t="shared" si="2"/>
        <v>4.33333333333333</v>
      </c>
      <c r="I14" s="69"/>
      <c r="J14" s="70"/>
      <c r="K14" s="70"/>
      <c r="L14" s="70"/>
      <c r="M14" s="70"/>
      <c r="N14" s="70"/>
    </row>
    <row r="15" s="3" customFormat="1" ht="49" customHeight="1" spans="1:14">
      <c r="A15" s="28"/>
      <c r="B15" s="29" t="s">
        <v>44</v>
      </c>
      <c r="C15" s="30">
        <v>5</v>
      </c>
      <c r="D15" s="29" t="s">
        <v>45</v>
      </c>
      <c r="E15" s="31">
        <v>4</v>
      </c>
      <c r="F15" s="31">
        <v>4</v>
      </c>
      <c r="G15" s="31">
        <v>4</v>
      </c>
      <c r="H15" s="32">
        <f t="shared" si="2"/>
        <v>4</v>
      </c>
      <c r="I15" s="71"/>
      <c r="J15" s="70"/>
      <c r="K15" s="70"/>
      <c r="L15" s="70"/>
      <c r="M15" s="70"/>
      <c r="N15" s="70"/>
    </row>
    <row r="16" s="3" customFormat="1" ht="31" customHeight="1" spans="1:14">
      <c r="A16" s="28"/>
      <c r="B16" s="23" t="s">
        <v>46</v>
      </c>
      <c r="C16" s="24">
        <v>5</v>
      </c>
      <c r="D16" s="25" t="s">
        <v>47</v>
      </c>
      <c r="E16" s="26">
        <v>5</v>
      </c>
      <c r="F16" s="26">
        <v>5</v>
      </c>
      <c r="G16" s="26">
        <v>5</v>
      </c>
      <c r="H16" s="27">
        <f t="shared" si="2"/>
        <v>5</v>
      </c>
      <c r="I16" s="69"/>
      <c r="J16" s="70"/>
      <c r="K16" s="70"/>
      <c r="L16" s="70"/>
      <c r="M16" s="70"/>
      <c r="N16" s="70"/>
    </row>
    <row r="17" s="3" customFormat="1" ht="33" customHeight="1" spans="1:14">
      <c r="A17" s="28"/>
      <c r="B17" s="29" t="s">
        <v>48</v>
      </c>
      <c r="C17" s="30">
        <v>5</v>
      </c>
      <c r="D17" s="29" t="s">
        <v>49</v>
      </c>
      <c r="E17" s="31">
        <v>4</v>
      </c>
      <c r="F17" s="31">
        <v>4</v>
      </c>
      <c r="G17" s="31">
        <v>4</v>
      </c>
      <c r="H17" s="32">
        <f t="shared" si="2"/>
        <v>4</v>
      </c>
      <c r="I17" s="71"/>
      <c r="J17" s="70"/>
      <c r="K17" s="70"/>
      <c r="L17" s="70"/>
      <c r="M17" s="70"/>
      <c r="N17" s="70"/>
    </row>
    <row r="18" s="3" customFormat="1" ht="31" customHeight="1" spans="1:14">
      <c r="A18" s="28"/>
      <c r="B18" s="23" t="s">
        <v>50</v>
      </c>
      <c r="C18" s="24">
        <v>5</v>
      </c>
      <c r="D18" s="25" t="s">
        <v>51</v>
      </c>
      <c r="E18" s="26">
        <v>5</v>
      </c>
      <c r="F18" s="26">
        <v>5</v>
      </c>
      <c r="G18" s="26">
        <v>5</v>
      </c>
      <c r="H18" s="27">
        <f t="shared" si="2"/>
        <v>5</v>
      </c>
      <c r="I18" s="69" t="s">
        <v>52</v>
      </c>
      <c r="J18" s="70"/>
      <c r="K18" s="70"/>
      <c r="L18" s="70"/>
      <c r="M18" s="70"/>
      <c r="N18" s="70"/>
    </row>
    <row r="19" s="3" customFormat="1" ht="55" customHeight="1" spans="1:14">
      <c r="A19" s="33" t="s">
        <v>53</v>
      </c>
      <c r="B19" s="29" t="s">
        <v>54</v>
      </c>
      <c r="C19" s="30">
        <v>4</v>
      </c>
      <c r="D19" s="29" t="s">
        <v>55</v>
      </c>
      <c r="E19" s="31">
        <v>4</v>
      </c>
      <c r="F19" s="31">
        <v>4</v>
      </c>
      <c r="G19" s="31">
        <v>4</v>
      </c>
      <c r="H19" s="32">
        <f t="shared" si="2"/>
        <v>4</v>
      </c>
      <c r="I19" s="71"/>
      <c r="J19" s="70"/>
      <c r="K19" s="70"/>
      <c r="L19" s="70"/>
      <c r="M19" s="70"/>
      <c r="N19" s="70"/>
    </row>
    <row r="20" s="3" customFormat="1" ht="61" customHeight="1" spans="1:14">
      <c r="A20" s="34"/>
      <c r="B20" s="23" t="s">
        <v>56</v>
      </c>
      <c r="C20" s="24">
        <v>3</v>
      </c>
      <c r="D20" s="25" t="s">
        <v>57</v>
      </c>
      <c r="E20" s="26">
        <v>3</v>
      </c>
      <c r="F20" s="26">
        <v>3</v>
      </c>
      <c r="G20" s="26">
        <v>3</v>
      </c>
      <c r="H20" s="27">
        <f t="shared" si="2"/>
        <v>3</v>
      </c>
      <c r="I20" s="69"/>
      <c r="J20" s="70"/>
      <c r="K20" s="70"/>
      <c r="L20" s="70"/>
      <c r="M20" s="70"/>
      <c r="N20" s="70"/>
    </row>
    <row r="21" s="3" customFormat="1" ht="60" customHeight="1" spans="1:14">
      <c r="A21" s="34"/>
      <c r="B21" s="29" t="s">
        <v>58</v>
      </c>
      <c r="C21" s="30">
        <v>4</v>
      </c>
      <c r="D21" s="29" t="s">
        <v>59</v>
      </c>
      <c r="E21" s="31">
        <v>3</v>
      </c>
      <c r="F21" s="31">
        <v>3</v>
      </c>
      <c r="G21" s="31">
        <v>3</v>
      </c>
      <c r="H21" s="32">
        <f t="shared" si="2"/>
        <v>3</v>
      </c>
      <c r="I21" s="71"/>
      <c r="J21" s="70"/>
      <c r="K21" s="70"/>
      <c r="L21" s="70"/>
      <c r="M21" s="70"/>
      <c r="N21" s="70"/>
    </row>
    <row r="22" s="3" customFormat="1" ht="85" customHeight="1" spans="1:14">
      <c r="A22" s="34"/>
      <c r="B22" s="23" t="s">
        <v>60</v>
      </c>
      <c r="C22" s="24">
        <v>3</v>
      </c>
      <c r="D22" s="25" t="s">
        <v>61</v>
      </c>
      <c r="E22" s="26">
        <v>3</v>
      </c>
      <c r="F22" s="26">
        <v>3</v>
      </c>
      <c r="G22" s="26">
        <v>3</v>
      </c>
      <c r="H22" s="27">
        <f t="shared" si="2"/>
        <v>3</v>
      </c>
      <c r="I22" s="69"/>
      <c r="J22" s="70"/>
      <c r="K22" s="70"/>
      <c r="L22" s="70"/>
      <c r="M22" s="70"/>
      <c r="N22" s="70"/>
    </row>
    <row r="23" s="3" customFormat="1" ht="70" customHeight="1" spans="1:14">
      <c r="A23" s="34"/>
      <c r="B23" s="29" t="s">
        <v>62</v>
      </c>
      <c r="C23" s="30">
        <v>3</v>
      </c>
      <c r="D23" s="29" t="s">
        <v>63</v>
      </c>
      <c r="E23" s="31">
        <v>3</v>
      </c>
      <c r="F23" s="31">
        <v>3</v>
      </c>
      <c r="G23" s="31">
        <v>3</v>
      </c>
      <c r="H23" s="32">
        <f t="shared" si="2"/>
        <v>3</v>
      </c>
      <c r="I23" s="71"/>
      <c r="J23" s="70"/>
      <c r="K23" s="70"/>
      <c r="L23" s="70"/>
      <c r="M23" s="70"/>
      <c r="N23" s="70"/>
    </row>
    <row r="24" s="3" customFormat="1" ht="49" customHeight="1" spans="1:14">
      <c r="A24" s="34"/>
      <c r="B24" s="23" t="s">
        <v>64</v>
      </c>
      <c r="C24" s="24">
        <v>3</v>
      </c>
      <c r="D24" s="25" t="s">
        <v>65</v>
      </c>
      <c r="E24" s="26">
        <v>3</v>
      </c>
      <c r="F24" s="26">
        <v>3</v>
      </c>
      <c r="G24" s="26">
        <v>3</v>
      </c>
      <c r="H24" s="27">
        <f t="shared" si="2"/>
        <v>3</v>
      </c>
      <c r="I24" s="69"/>
      <c r="J24" s="70"/>
      <c r="K24" s="70"/>
      <c r="L24" s="70"/>
      <c r="M24" s="70"/>
      <c r="N24" s="70"/>
    </row>
    <row r="25" s="3" customFormat="1" ht="30" customHeight="1" spans="1:14">
      <c r="A25" s="22" t="s">
        <v>66</v>
      </c>
      <c r="B25" s="29" t="s">
        <v>67</v>
      </c>
      <c r="C25" s="30">
        <v>2</v>
      </c>
      <c r="D25" s="29" t="s">
        <v>68</v>
      </c>
      <c r="E25" s="31">
        <v>2</v>
      </c>
      <c r="F25" s="31">
        <v>2</v>
      </c>
      <c r="G25" s="31">
        <v>2</v>
      </c>
      <c r="H25" s="32">
        <f t="shared" si="2"/>
        <v>2</v>
      </c>
      <c r="I25" s="71"/>
      <c r="J25" s="70"/>
      <c r="K25" s="70"/>
      <c r="L25" s="70"/>
      <c r="M25" s="70"/>
      <c r="N25" s="70"/>
    </row>
    <row r="26" s="3" customFormat="1" ht="30" customHeight="1" spans="1:14">
      <c r="A26" s="28"/>
      <c r="B26" s="23" t="s">
        <v>69</v>
      </c>
      <c r="C26" s="24">
        <v>1</v>
      </c>
      <c r="D26" s="25" t="s">
        <v>70</v>
      </c>
      <c r="E26" s="26">
        <v>1</v>
      </c>
      <c r="F26" s="26">
        <v>1</v>
      </c>
      <c r="G26" s="26">
        <v>1</v>
      </c>
      <c r="H26" s="27">
        <f t="shared" si="2"/>
        <v>1</v>
      </c>
      <c r="I26" s="69"/>
      <c r="J26" s="70"/>
      <c r="K26" s="70"/>
      <c r="L26" s="70"/>
      <c r="M26" s="70"/>
      <c r="N26" s="70"/>
    </row>
    <row r="27" s="3" customFormat="1" ht="30" customHeight="1" spans="1:14">
      <c r="A27" s="28"/>
      <c r="B27" s="29" t="s">
        <v>71</v>
      </c>
      <c r="C27" s="30">
        <v>2</v>
      </c>
      <c r="D27" s="29" t="s">
        <v>72</v>
      </c>
      <c r="E27" s="31">
        <v>2</v>
      </c>
      <c r="F27" s="31">
        <v>2</v>
      </c>
      <c r="G27" s="31">
        <v>2</v>
      </c>
      <c r="H27" s="32">
        <f t="shared" si="2"/>
        <v>2</v>
      </c>
      <c r="I27" s="71"/>
      <c r="J27" s="70"/>
      <c r="K27" s="70"/>
      <c r="L27" s="70"/>
      <c r="M27" s="70"/>
      <c r="N27" s="70"/>
    </row>
    <row r="28" s="3" customFormat="1" ht="30" customHeight="1" spans="1:14">
      <c r="A28" s="28"/>
      <c r="B28" s="23" t="s">
        <v>73</v>
      </c>
      <c r="C28" s="24">
        <v>5</v>
      </c>
      <c r="D28" s="25" t="s">
        <v>74</v>
      </c>
      <c r="E28" s="26">
        <v>4</v>
      </c>
      <c r="F28" s="26">
        <v>4</v>
      </c>
      <c r="G28" s="26">
        <v>4</v>
      </c>
      <c r="H28" s="27">
        <f t="shared" si="2"/>
        <v>4</v>
      </c>
      <c r="I28" s="69"/>
      <c r="J28" s="70"/>
      <c r="K28" s="70"/>
      <c r="L28" s="70"/>
      <c r="M28" s="70"/>
      <c r="N28" s="70"/>
    </row>
    <row r="29" s="3" customFormat="1" ht="30" customHeight="1" spans="1:14">
      <c r="A29" s="28"/>
      <c r="B29" s="29" t="s">
        <v>75</v>
      </c>
      <c r="C29" s="30">
        <v>4</v>
      </c>
      <c r="D29" s="29" t="s">
        <v>76</v>
      </c>
      <c r="E29" s="31">
        <v>3</v>
      </c>
      <c r="F29" s="31">
        <v>3</v>
      </c>
      <c r="G29" s="31">
        <v>3</v>
      </c>
      <c r="H29" s="32">
        <f t="shared" si="2"/>
        <v>3</v>
      </c>
      <c r="I29" s="71"/>
      <c r="J29" s="70"/>
      <c r="K29" s="70"/>
      <c r="L29" s="70"/>
      <c r="M29" s="70"/>
      <c r="N29" s="70"/>
    </row>
    <row r="30" s="3" customFormat="1" ht="30" customHeight="1" spans="1:14">
      <c r="A30" s="35"/>
      <c r="B30" s="23" t="s">
        <v>77</v>
      </c>
      <c r="C30" s="24">
        <v>6</v>
      </c>
      <c r="D30" s="25" t="s">
        <v>78</v>
      </c>
      <c r="E30" s="26">
        <v>5</v>
      </c>
      <c r="F30" s="26">
        <v>5</v>
      </c>
      <c r="G30" s="26">
        <v>5</v>
      </c>
      <c r="H30" s="27">
        <f t="shared" si="2"/>
        <v>5</v>
      </c>
      <c r="I30" s="69"/>
      <c r="J30" s="70"/>
      <c r="K30" s="70"/>
      <c r="L30" s="70"/>
      <c r="M30" s="70"/>
      <c r="N30" s="70"/>
    </row>
    <row r="31" s="1" customFormat="1" ht="30" customHeight="1" spans="1:14">
      <c r="A31" s="36" t="s">
        <v>79</v>
      </c>
      <c r="B31" s="37"/>
      <c r="C31" s="37"/>
      <c r="D31" s="37"/>
      <c r="E31" s="38">
        <f>SUM(E8:E30)</f>
        <v>91</v>
      </c>
      <c r="F31" s="38">
        <f>SUM(F8:F30)</f>
        <v>90</v>
      </c>
      <c r="G31" s="38">
        <f>SUM(G8:G30)</f>
        <v>88</v>
      </c>
      <c r="H31" s="39">
        <f>AVERAGE(E31:G31)</f>
        <v>89.6666666666667</v>
      </c>
      <c r="I31" s="72"/>
      <c r="J31" s="67"/>
      <c r="K31" s="67"/>
      <c r="L31" s="67"/>
      <c r="M31" s="67"/>
      <c r="N31" s="67"/>
    </row>
    <row r="32" s="1" customFormat="1" ht="30" customHeight="1" spans="1:14">
      <c r="A32" s="40" t="s">
        <v>80</v>
      </c>
      <c r="B32" s="41">
        <v>1</v>
      </c>
      <c r="C32" s="42" t="s">
        <v>81</v>
      </c>
      <c r="D32" s="41">
        <v>1</v>
      </c>
      <c r="E32" s="43" t="s">
        <v>82</v>
      </c>
      <c r="F32" s="41">
        <v>2</v>
      </c>
      <c r="G32" s="41"/>
      <c r="H32" s="44" t="s">
        <v>6</v>
      </c>
      <c r="I32" s="73">
        <f>H31+F32-B32-D32</f>
        <v>89.6666666666667</v>
      </c>
      <c r="J32" s="67"/>
      <c r="K32" s="67"/>
      <c r="L32" s="67"/>
      <c r="M32" s="67"/>
      <c r="N32" s="67"/>
    </row>
    <row r="33" s="1" customFormat="1" ht="29.25" customHeight="1" spans="1:14">
      <c r="A33" s="45" t="s">
        <v>83</v>
      </c>
      <c r="B33" s="46" t="s">
        <v>84</v>
      </c>
      <c r="C33" s="46"/>
      <c r="D33" s="46"/>
      <c r="E33" s="46"/>
      <c r="F33" s="46"/>
      <c r="G33" s="46"/>
      <c r="H33" s="46"/>
      <c r="I33" s="74"/>
      <c r="J33" s="67"/>
      <c r="K33" s="67"/>
      <c r="L33" s="67"/>
      <c r="M33" s="67"/>
      <c r="N33" s="67"/>
    </row>
    <row r="34" s="1" customFormat="1" ht="66" customHeight="1" spans="1:14">
      <c r="A34" s="47" t="s">
        <v>85</v>
      </c>
      <c r="B34" s="48" t="s">
        <v>86</v>
      </c>
      <c r="C34" s="48"/>
      <c r="D34" s="48"/>
      <c r="E34" s="48"/>
      <c r="F34" s="48"/>
      <c r="G34" s="48"/>
      <c r="H34" s="48"/>
      <c r="I34" s="75"/>
      <c r="J34" s="67"/>
      <c r="K34" s="67"/>
      <c r="L34" s="67"/>
      <c r="M34" s="67"/>
      <c r="N34" s="67"/>
    </row>
    <row r="35" s="1" customFormat="1" ht="121" customHeight="1" spans="1:14">
      <c r="A35" s="49" t="s">
        <v>87</v>
      </c>
      <c r="B35" s="50" t="s">
        <v>88</v>
      </c>
      <c r="C35" s="50"/>
      <c r="D35" s="50"/>
      <c r="E35" s="50"/>
      <c r="F35" s="50"/>
      <c r="G35" s="50"/>
      <c r="H35" s="50"/>
      <c r="I35" s="76"/>
      <c r="J35" s="67"/>
      <c r="K35" s="67"/>
      <c r="L35" s="67"/>
      <c r="M35" s="67"/>
      <c r="N35" s="67"/>
    </row>
    <row r="36" s="1" customFormat="1" ht="34" customHeight="1" spans="1:14">
      <c r="A36" s="51" t="s">
        <v>89</v>
      </c>
      <c r="B36" s="52" t="s">
        <v>90</v>
      </c>
      <c r="C36" s="52"/>
      <c r="D36" s="53" t="s">
        <v>91</v>
      </c>
      <c r="E36" s="52" t="s">
        <v>92</v>
      </c>
      <c r="F36" s="52"/>
      <c r="G36" s="52" t="s">
        <v>93</v>
      </c>
      <c r="H36" s="52"/>
      <c r="I36" s="77"/>
      <c r="J36" s="67"/>
      <c r="K36" s="67"/>
      <c r="L36" s="67"/>
      <c r="M36" s="67"/>
      <c r="N36" s="67"/>
    </row>
    <row r="37" s="1" customFormat="1" ht="34" customHeight="1" spans="1:14">
      <c r="A37" s="54"/>
      <c r="B37" s="55" t="s">
        <v>94</v>
      </c>
      <c r="C37" s="55"/>
      <c r="D37" s="56" t="s">
        <v>95</v>
      </c>
      <c r="E37" s="55" t="s">
        <v>95</v>
      </c>
      <c r="F37" s="55"/>
      <c r="G37" s="55" t="s">
        <v>95</v>
      </c>
      <c r="H37" s="55"/>
      <c r="I37" s="78"/>
      <c r="J37" s="67"/>
      <c r="K37" s="67"/>
      <c r="L37" s="67"/>
      <c r="M37" s="67"/>
      <c r="N37" s="67"/>
    </row>
    <row r="38" s="1" customFormat="1" ht="13.5" customHeight="1" spans="4:7">
      <c r="D38" s="4"/>
      <c r="E38" s="2"/>
      <c r="F38" s="2"/>
      <c r="G38" s="2"/>
    </row>
    <row r="41" spans="1:1">
      <c r="A41" s="57" t="s">
        <v>96</v>
      </c>
    </row>
  </sheetData>
  <mergeCells count="28">
    <mergeCell ref="A1:I1"/>
    <mergeCell ref="A2:I2"/>
    <mergeCell ref="A3:I3"/>
    <mergeCell ref="F4:G4"/>
    <mergeCell ref="K4:L4"/>
    <mergeCell ref="F5:G5"/>
    <mergeCell ref="E6:G6"/>
    <mergeCell ref="A31:D31"/>
    <mergeCell ref="F32:G32"/>
    <mergeCell ref="B33:I33"/>
    <mergeCell ref="B34:I34"/>
    <mergeCell ref="B35:I35"/>
    <mergeCell ref="B36:C36"/>
    <mergeCell ref="E36:F36"/>
    <mergeCell ref="G36:I36"/>
    <mergeCell ref="B37:C37"/>
    <mergeCell ref="E37:F37"/>
    <mergeCell ref="G37:I37"/>
    <mergeCell ref="A6:A7"/>
    <mergeCell ref="A8:A18"/>
    <mergeCell ref="A19:A24"/>
    <mergeCell ref="A25:A30"/>
    <mergeCell ref="A36:A37"/>
    <mergeCell ref="B6:B7"/>
    <mergeCell ref="C6:C7"/>
    <mergeCell ref="D6:D7"/>
    <mergeCell ref="H6:H7"/>
    <mergeCell ref="I6:I7"/>
  </mergeCells>
  <pageMargins left="0.699305555555556" right="0.699305555555556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hejianxiang</cp:lastModifiedBy>
  <dcterms:created xsi:type="dcterms:W3CDTF">2017-11-20T15:17:00Z</dcterms:created>
  <dcterms:modified xsi:type="dcterms:W3CDTF">2017-11-27T15:59:28Z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  <property fmtid="{D5CDD505-2E9C-101B-9397-08002B2CF9AE}" pid="3" name="KSOTemplateUUID">
    <vt:lpwstr>v1.0_mb_wXXYApO8uOTiXr7BiuIYNw==</vt:lpwstr>
  </property>
</Properties>
</file>